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9570" windowHeight="9315" tabRatio="789" activeTab="1"/>
  </bookViews>
  <sheets>
    <sheet name="Оглавление" sheetId="1" r:id="rId1"/>
    <sheet name="0503723_1" sheetId="2" r:id="rId2"/>
    <sheet name="0503723_2" sheetId="3" r:id="rId3"/>
  </sheets>
  <definedNames>
    <definedName name="GBK">'Оглавление'!$G$5</definedName>
    <definedName name="INN">'Оглавление'!$K$5</definedName>
    <definedName name="OKATO">'Оглавление'!$I$5</definedName>
    <definedName name="OtDate">'Оглавление'!$D$4</definedName>
    <definedName name="OtDateTxt">'Оглавление'!$L$4</definedName>
    <definedName name="OtOkpo">'Оглавление'!$C$5</definedName>
    <definedName name="OtOrg">'Оглавление'!$D$6</definedName>
  </definedNames>
  <calcPr fullCalcOnLoad="1"/>
</workbook>
</file>

<file path=xl/sharedStrings.xml><?xml version="1.0" encoding="utf-8"?>
<sst xmlns="http://schemas.openxmlformats.org/spreadsheetml/2006/main" count="429" uniqueCount="303">
  <si>
    <t>171</t>
  </si>
  <si>
    <t>211</t>
  </si>
  <si>
    <t>212</t>
  </si>
  <si>
    <t>221</t>
  </si>
  <si>
    <t>222</t>
  </si>
  <si>
    <t>223</t>
  </si>
  <si>
    <t>224</t>
  </si>
  <si>
    <t>225</t>
  </si>
  <si>
    <t>226</t>
  </si>
  <si>
    <t>233</t>
  </si>
  <si>
    <t>253</t>
  </si>
  <si>
    <t>263</t>
  </si>
  <si>
    <t>410</t>
  </si>
  <si>
    <t>420</t>
  </si>
  <si>
    <t>430</t>
  </si>
  <si>
    <t>440</t>
  </si>
  <si>
    <t>610</t>
  </si>
  <si>
    <t>421</t>
  </si>
  <si>
    <t>422</t>
  </si>
  <si>
    <t>441</t>
  </si>
  <si>
    <t>530</t>
  </si>
  <si>
    <t>442</t>
  </si>
  <si>
    <t>630</t>
  </si>
  <si>
    <t>460</t>
  </si>
  <si>
    <t>461</t>
  </si>
  <si>
    <t>540</t>
  </si>
  <si>
    <t>462</t>
  </si>
  <si>
    <t>640</t>
  </si>
  <si>
    <t>710</t>
  </si>
  <si>
    <t>810</t>
  </si>
  <si>
    <t>Код по КОСГУ</t>
  </si>
  <si>
    <t>152</t>
  </si>
  <si>
    <t>153</t>
  </si>
  <si>
    <t>" _________"  _____________________________ 200  ___ г.</t>
  </si>
  <si>
    <t xml:space="preserve"> Наименование показателя</t>
  </si>
  <si>
    <t>в том числе:</t>
  </si>
  <si>
    <t>510</t>
  </si>
  <si>
    <t>520</t>
  </si>
  <si>
    <t>Лист</t>
  </si>
  <si>
    <t>620</t>
  </si>
  <si>
    <t>330</t>
  </si>
  <si>
    <t>340</t>
  </si>
  <si>
    <t>250</t>
  </si>
  <si>
    <t>280</t>
  </si>
  <si>
    <t>150</t>
  </si>
  <si>
    <t>351</t>
  </si>
  <si>
    <t>010</t>
  </si>
  <si>
    <t>350</t>
  </si>
  <si>
    <t>6</t>
  </si>
  <si>
    <t>4</t>
  </si>
  <si>
    <t>5</t>
  </si>
  <si>
    <t>270</t>
  </si>
  <si>
    <t>240</t>
  </si>
  <si>
    <t>220</t>
  </si>
  <si>
    <t>200</t>
  </si>
  <si>
    <t>210</t>
  </si>
  <si>
    <t>310</t>
  </si>
  <si>
    <t>290</t>
  </si>
  <si>
    <t>320</t>
  </si>
  <si>
    <t>321</t>
  </si>
  <si>
    <t>020</t>
  </si>
  <si>
    <t>040</t>
  </si>
  <si>
    <t>050</t>
  </si>
  <si>
    <t>060</t>
  </si>
  <si>
    <t>070</t>
  </si>
  <si>
    <t>072</t>
  </si>
  <si>
    <t>120</t>
  </si>
  <si>
    <t>130</t>
  </si>
  <si>
    <t>140</t>
  </si>
  <si>
    <t>244</t>
  </si>
  <si>
    <t>246</t>
  </si>
  <si>
    <t>3</t>
  </si>
  <si>
    <t xml:space="preserve">по ОКЕИ   </t>
  </si>
  <si>
    <t>Глава по БК</t>
  </si>
  <si>
    <t>800</t>
  </si>
  <si>
    <t>360</t>
  </si>
  <si>
    <t>400</t>
  </si>
  <si>
    <t>600</t>
  </si>
  <si>
    <t>160</t>
  </si>
  <si>
    <t>161</t>
  </si>
  <si>
    <t>163</t>
  </si>
  <si>
    <t>180</t>
  </si>
  <si>
    <t>181</t>
  </si>
  <si>
    <t>230</t>
  </si>
  <si>
    <t>231</t>
  </si>
  <si>
    <t>232</t>
  </si>
  <si>
    <t>241</t>
  </si>
  <si>
    <t>242</t>
  </si>
  <si>
    <t>243</t>
  </si>
  <si>
    <t>251</t>
  </si>
  <si>
    <t>252</t>
  </si>
  <si>
    <t>260</t>
  </si>
  <si>
    <t>261</t>
  </si>
  <si>
    <t>262</t>
  </si>
  <si>
    <t>272</t>
  </si>
  <si>
    <t>273</t>
  </si>
  <si>
    <t>322</t>
  </si>
  <si>
    <t>100</t>
  </si>
  <si>
    <t>213</t>
  </si>
  <si>
    <t>По состоянию на</t>
  </si>
  <si>
    <t>Организация</t>
  </si>
  <si>
    <t>Код ОКПО</t>
  </si>
  <si>
    <t>291</t>
  </si>
  <si>
    <t>Код строки</t>
  </si>
  <si>
    <t>550</t>
  </si>
  <si>
    <t>650</t>
  </si>
  <si>
    <t xml:space="preserve">по ОКПО   </t>
  </si>
  <si>
    <t xml:space="preserve">Дата   </t>
  </si>
  <si>
    <t xml:space="preserve">Форма по ОКУД   </t>
  </si>
  <si>
    <t>Сумма</t>
  </si>
  <si>
    <t>ОКТМО</t>
  </si>
  <si>
    <t>ИНН</t>
  </si>
  <si>
    <t>Коды</t>
  </si>
  <si>
    <t>ОТЧЕТ О ДВИЖЕНИИ  ДЕНЕЖНЫХ  СРЕДСТВ</t>
  </si>
  <si>
    <t xml:space="preserve">Наименование бюджета </t>
  </si>
  <si>
    <t>местный бюджет</t>
  </si>
  <si>
    <t xml:space="preserve">Периодичность: </t>
  </si>
  <si>
    <t>годовая</t>
  </si>
  <si>
    <t>Единица измерения: руб.</t>
  </si>
  <si>
    <t xml:space="preserve">1. ПОСТУПЛЕНИЯ </t>
  </si>
  <si>
    <t xml:space="preserve">ПОСТУПЛЕНИЯ </t>
  </si>
  <si>
    <t>Поступления по текущим операциям - всего</t>
  </si>
  <si>
    <t>по доходам от собственности</t>
  </si>
  <si>
    <t>по доходам от оказания платных услуг (работ)</t>
  </si>
  <si>
    <t>по суммам принудительного изъятия</t>
  </si>
  <si>
    <t xml:space="preserve">по безвозмездным поступлениям от бюджетов </t>
  </si>
  <si>
    <t>от международных финансовых организаций</t>
  </si>
  <si>
    <t>073</t>
  </si>
  <si>
    <t>по прочим доходам</t>
  </si>
  <si>
    <t xml:space="preserve"> Поступления от инвестиционных операций - всего</t>
  </si>
  <si>
    <t>от реализации нефинансовых активов:</t>
  </si>
  <si>
    <t>141</t>
  </si>
  <si>
    <t>нематериальных активов</t>
  </si>
  <si>
    <t>142</t>
  </si>
  <si>
    <t>непроизведенных активов</t>
  </si>
  <si>
    <t>143</t>
  </si>
  <si>
    <t>материальных запасов</t>
  </si>
  <si>
    <t>144</t>
  </si>
  <si>
    <t>Поступления от финансовых операций - всего</t>
  </si>
  <si>
    <t>с финансовыми активами:</t>
  </si>
  <si>
    <t>от реализации акций и иных форм участия в капитале</t>
  </si>
  <si>
    <t>162</t>
  </si>
  <si>
    <t>от возврата бюджетных кредитов</t>
  </si>
  <si>
    <t>с иными финансовыми активами</t>
  </si>
  <si>
    <t>164</t>
  </si>
  <si>
    <t>от осуществления заимствований</t>
  </si>
  <si>
    <t>700</t>
  </si>
  <si>
    <t>2. ВЫБЫТИЯ</t>
  </si>
  <si>
    <t>Форма 0503123 с.2</t>
  </si>
  <si>
    <t>ВЫБЫТИЯ</t>
  </si>
  <si>
    <t>Выбытия по текущим операциям - всего</t>
  </si>
  <si>
    <t xml:space="preserve"> за счет оплаты труда и начислений на выплаты по оплате труда </t>
  </si>
  <si>
    <t xml:space="preserve">за счет прочих выплат </t>
  </si>
  <si>
    <t xml:space="preserve">за счет приобретения работ, услуг </t>
  </si>
  <si>
    <t>транспортных услуг</t>
  </si>
  <si>
    <t>коммунальных услуг</t>
  </si>
  <si>
    <t>арендной платы за пользование имуществом</t>
  </si>
  <si>
    <t>работ, услуг по содержанию имущества</t>
  </si>
  <si>
    <t>245</t>
  </si>
  <si>
    <t>прочих работ, услуг</t>
  </si>
  <si>
    <t>за счет безвозмездных перечислений организациям</t>
  </si>
  <si>
    <t>за счет перечислений организациям, за исключением государственных и муниципальных организаций</t>
  </si>
  <si>
    <t>за счет перечислений международным организациям</t>
  </si>
  <si>
    <t>за счет социального обеспечения</t>
  </si>
  <si>
    <t>282</t>
  </si>
  <si>
    <t xml:space="preserve">за счет пенсий, пособий, выплачиваемых организациями сектора государственного управления </t>
  </si>
  <si>
    <t>283</t>
  </si>
  <si>
    <t>за счет операций с активами</t>
  </si>
  <si>
    <t>за счет прочих расходов</t>
  </si>
  <si>
    <t>300</t>
  </si>
  <si>
    <t>Выбытия по инвестиционным операциям - всего</t>
  </si>
  <si>
    <t>на приобретение нефинансовых активов:</t>
  </si>
  <si>
    <t>323</t>
  </si>
  <si>
    <t>324</t>
  </si>
  <si>
    <t>Выбытия по финансовым операциям - всего</t>
  </si>
  <si>
    <t>500</t>
  </si>
  <si>
    <t>341</t>
  </si>
  <si>
    <t>по приобретению акций и иных форм участия в капитале</t>
  </si>
  <si>
    <t>342</t>
  </si>
  <si>
    <t>343</t>
  </si>
  <si>
    <t>344</t>
  </si>
  <si>
    <t>на погашение государственного (муниципального) долга</t>
  </si>
  <si>
    <t>3. ИЗМЕНЕНИЕ ОСТАТКОВ СРЕДСТВ</t>
  </si>
  <si>
    <t>Изменение остатков средств  - всего</t>
  </si>
  <si>
    <t xml:space="preserve">по ОКТМО   </t>
  </si>
  <si>
    <t>0503723</t>
  </si>
  <si>
    <t>Учреждение</t>
  </si>
  <si>
    <t>Учредитель</t>
  </si>
  <si>
    <t>Обособленное подразделение</t>
  </si>
  <si>
    <t xml:space="preserve">Глава по БК  </t>
  </si>
  <si>
    <t>из них: 
    проценты полученные</t>
  </si>
  <si>
    <t>дивиденды</t>
  </si>
  <si>
    <t>от компенсации затрат учреждения</t>
  </si>
  <si>
    <t>из них: 
    субсидии на выполнение государственного (муниципального) задания</t>
  </si>
  <si>
    <t>041</t>
  </si>
  <si>
    <t>042</t>
  </si>
  <si>
    <t>051</t>
  </si>
  <si>
    <t>052</t>
  </si>
  <si>
    <t>За отчетный период</t>
  </si>
  <si>
    <t>За аналогичный период прошлого года</t>
  </si>
  <si>
    <t>из них: 
    от наднациональных организаций и правительств иностранных государств</t>
  </si>
  <si>
    <t>из них: 
    субсидии</t>
  </si>
  <si>
    <t>гранты</t>
  </si>
  <si>
    <t>пожертвования</t>
  </si>
  <si>
    <t>прочие безвозмездные поступления</t>
  </si>
  <si>
    <t>121</t>
  </si>
  <si>
    <t>122</t>
  </si>
  <si>
    <t>123</t>
  </si>
  <si>
    <t>124</t>
  </si>
  <si>
    <t>из них: 
    основных средств</t>
  </si>
  <si>
    <t>из них: 
    от реализации ценных бумаг, кроме акций</t>
  </si>
  <si>
    <t>из них: 
    по привлечению заимствований в рублях</t>
  </si>
  <si>
    <t xml:space="preserve">из них: 
    за счет заработной платы </t>
  </si>
  <si>
    <t>за счет начислений на выплаты по оплате труда</t>
  </si>
  <si>
    <t xml:space="preserve">из них: 
    услуг связи </t>
  </si>
  <si>
    <t>за счет обслуживания долговых обязательств</t>
  </si>
  <si>
    <t>из них: 
    привлеченных заимствований в рублях</t>
  </si>
  <si>
    <t>из них: 
    за счет перечислений государственным и муниципальным организациям</t>
  </si>
  <si>
    <t>за счет безвозмездных перечислений бюджетам и международным организациям</t>
  </si>
  <si>
    <t>из них: 
    за счет перечислений наднациональным организациям и правительствам иностранных государств</t>
  </si>
  <si>
    <t>из них: 
    за счет пособий по социальной помощи населению</t>
  </si>
  <si>
    <t>из них:
       за счет чрезвычайных расходов 
       по операциям с активами</t>
  </si>
  <si>
    <t>301</t>
  </si>
  <si>
    <t>из них:
       за счет уплаты налогов и сборов</t>
  </si>
  <si>
    <t>в том числе: 
    основных средств</t>
  </si>
  <si>
    <t>из них: 
    по приобретению ценных бумаг, кроме акций и иных форм участия в капитале</t>
  </si>
  <si>
    <t>по предоставлению заимствований</t>
  </si>
  <si>
    <t>из них: 
    на погашение внутреннего долга</t>
  </si>
  <si>
    <t>Иные выбытия - всего</t>
  </si>
  <si>
    <t>По операциям с денежными средствами, не относящимся к поступлениям и выбытиям</t>
  </si>
  <si>
    <t>по возврату дебиторской задолженности прошлых лет</t>
  </si>
  <si>
    <t>в том числе: 
    по возврату дебиторской задолженности прошлых лет</t>
  </si>
  <si>
    <t>по возврату остатков субсидий прошлых лет</t>
  </si>
  <si>
    <t>по операциям с денежными обеспечениями</t>
  </si>
  <si>
    <t>431</t>
  </si>
  <si>
    <t>432</t>
  </si>
  <si>
    <t>в том числе: 
    возврат средств, перечисленных в виде денежных обеспечений</t>
  </si>
  <si>
    <t>перечисление денежных обеспечений</t>
  </si>
  <si>
    <t>со средствами во временном распоряжении</t>
  </si>
  <si>
    <t>в том числе: 
    поступление денежных средств во временное распоряжение</t>
  </si>
  <si>
    <t>выбытие денежных средств во временном распоряжении</t>
  </si>
  <si>
    <t>450</t>
  </si>
  <si>
    <t>451</t>
  </si>
  <si>
    <t>452</t>
  </si>
  <si>
    <t>463</t>
  </si>
  <si>
    <t>464</t>
  </si>
  <si>
    <t>501</t>
  </si>
  <si>
    <t>502</t>
  </si>
  <si>
    <t>503</t>
  </si>
  <si>
    <t>по расчетам с филиалами и обособленными структурными подразделениями</t>
  </si>
  <si>
    <t>в том числе: 
    увеличение расчетов</t>
  </si>
  <si>
    <t>уменьшение расчетов</t>
  </si>
  <si>
    <t>Изменение остатков средств при управлении остатками — всего</t>
  </si>
  <si>
    <t>в том числе: 
    поступление денежных средств на депозитные счета</t>
  </si>
  <si>
    <t>выбытие денежных средств с депозитных счетов</t>
  </si>
  <si>
    <t>поступление денежных средств при управлении остатками</t>
  </si>
  <si>
    <t>выбытие денежных средств при управлении остатками</t>
  </si>
  <si>
    <t>Изменение остатков средств - всего</t>
  </si>
  <si>
    <t>в том числе: 
    за счет увеличения денежных средств</t>
  </si>
  <si>
    <t>за счет уменьшения денежных средств</t>
  </si>
  <si>
    <t>за счет курсовой разницы</t>
  </si>
  <si>
    <t>Форма 0503123 с.3</t>
  </si>
  <si>
    <t>Форма 0503123 с.4</t>
  </si>
  <si>
    <t>4. АНАЛИТИЧЕСКАЯ ИНФОРМАЦИЯ ПО ВЫБЫТИЯМ</t>
  </si>
  <si>
    <t>Код вида расходов</t>
  </si>
  <si>
    <t xml:space="preserve">                                            (подпись)                             (расшифровка подписи)</t>
  </si>
  <si>
    <t>Руководитель     __________________            _____________________</t>
  </si>
  <si>
    <t>Главный бухгалтер     __________________            _____________________</t>
  </si>
  <si>
    <t>Расходы всего</t>
  </si>
  <si>
    <t>900</t>
  </si>
  <si>
    <t>x</t>
  </si>
  <si>
    <t>Код аналитики</t>
  </si>
  <si>
    <t>7</t>
  </si>
  <si>
    <t>1 января 2017 г.</t>
  </si>
  <si>
    <t>Управление образования Администрации города Лобня</t>
  </si>
  <si>
    <t/>
  </si>
  <si>
    <t xml:space="preserve">0503723_1 </t>
  </si>
  <si>
    <t xml:space="preserve">ф.0503723 - Отчет о движении денежных средств                                   </t>
  </si>
  <si>
    <t xml:space="preserve">0503723_2 </t>
  </si>
  <si>
    <t xml:space="preserve">ф.0503723 - Аналитическая информация по выбытиям                                </t>
  </si>
  <si>
    <t>111</t>
  </si>
  <si>
    <t>Прочие выплаты</t>
  </si>
  <si>
    <t>Заработная плата</t>
  </si>
  <si>
    <t>112</t>
  </si>
  <si>
    <t>Начисления на оплату труда</t>
  </si>
  <si>
    <t>119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</si>
  <si>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</si>
  <si>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</si>
  <si>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</si>
  <si>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</si>
  <si>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</si>
  <si>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</si>
  <si>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Прочие расходы</t>
  </si>
  <si>
    <t>Прочие рсходы</t>
  </si>
  <si>
    <t>851</t>
  </si>
  <si>
    <t>853</t>
  </si>
  <si>
    <t>Увеличение стоимости основных средств</t>
  </si>
  <si>
    <t>Увеличение стоимости материальных запасов</t>
  </si>
  <si>
    <t>МБОУ лицей</t>
  </si>
  <si>
    <t>905</t>
  </si>
  <si>
    <t>5025009660</t>
  </si>
  <si>
    <t>42825306</t>
  </si>
  <si>
    <t>46740000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</si>
</sst>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99" formatCode="[$-F800]dddd\,\ mmmm\ dd\,\ yyyy"/>
    <numFmt numFmtId="231" formatCode="#,##0.00_ ;[Red]\-#,##0.00_ \ ;\-&quot; &quot;"/>
    <numFmt numFmtId="233" formatCode="#,##0.00_ ;[Red]\-#,##0.00\ "/>
  </numFmts>
  <fonts count="3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12"/>
      <name val="Arial Cyr"/>
      <family val="0"/>
    </font>
    <font>
      <sz val="12"/>
      <color indexed="9"/>
      <name val="Arial Cyr"/>
      <family val="0"/>
    </font>
    <font>
      <i/>
      <sz val="9"/>
      <name val="Arial Cyr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10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62"/>
      <name val="Cambria"/>
      <family val="2"/>
    </font>
    <font>
      <sz val="10"/>
      <color indexed="19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u val="single"/>
      <sz val="13"/>
      <name val="Arial Cyr"/>
      <family val="2"/>
    </font>
    <font>
      <u val="single"/>
      <sz val="9"/>
      <name val="Arial Cyr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57">
      <alignment/>
      <protection/>
    </xf>
    <xf numFmtId="49" fontId="7" fillId="0" borderId="0" xfId="57" applyNumberFormat="1" applyFont="1" applyBorder="1" applyAlignment="1">
      <alignment horizontal="center"/>
      <protection/>
    </xf>
    <xf numFmtId="0" fontId="11" fillId="18" borderId="0" xfId="0" applyFont="1" applyFill="1" applyAlignment="1">
      <alignment/>
    </xf>
    <xf numFmtId="0" fontId="11" fillId="18" borderId="0" xfId="0" applyFont="1" applyFill="1" applyAlignment="1">
      <alignment horizontal="center"/>
    </xf>
    <xf numFmtId="0" fontId="11" fillId="18" borderId="0" xfId="0" applyFont="1" applyFill="1" applyAlignment="1">
      <alignment horizontal="center" vertical="center"/>
    </xf>
    <xf numFmtId="0" fontId="12" fillId="16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0" fillId="18" borderId="0" xfId="0" applyFont="1" applyFill="1" applyAlignment="1">
      <alignment/>
    </xf>
    <xf numFmtId="0" fontId="1" fillId="15" borderId="10" xfId="0" applyFont="1" applyFill="1" applyBorder="1" applyAlignment="1">
      <alignment horizontal="left"/>
    </xf>
    <xf numFmtId="0" fontId="1" fillId="15" borderId="11" xfId="0" applyFont="1" applyFill="1" applyBorder="1" applyAlignment="1">
      <alignment horizontal="left"/>
    </xf>
    <xf numFmtId="0" fontId="1" fillId="15" borderId="12" xfId="0" applyFont="1" applyFill="1" applyBorder="1" applyAlignment="1">
      <alignment/>
    </xf>
    <xf numFmtId="0" fontId="1" fillId="15" borderId="12" xfId="0" applyFont="1" applyFill="1" applyBorder="1" applyAlignment="1">
      <alignment horizontal="left"/>
    </xf>
    <xf numFmtId="0" fontId="1" fillId="15" borderId="13" xfId="0" applyFont="1" applyFill="1" applyBorder="1" applyAlignment="1">
      <alignment/>
    </xf>
    <xf numFmtId="0" fontId="7" fillId="0" borderId="0" xfId="57" applyFont="1" applyBorder="1" applyAlignment="1">
      <alignment horizontal="left" wrapText="1"/>
      <protection/>
    </xf>
    <xf numFmtId="49" fontId="7" fillId="0" borderId="0" xfId="57" applyNumberFormat="1" applyFont="1" applyBorder="1" applyAlignment="1">
      <alignment horizontal="left" wrapText="1"/>
      <protection/>
    </xf>
    <xf numFmtId="2" fontId="7" fillId="0" borderId="0" xfId="57" applyNumberFormat="1" applyFont="1" applyBorder="1" applyAlignment="1">
      <alignment horizontal="right"/>
      <protection/>
    </xf>
    <xf numFmtId="49" fontId="7" fillId="0" borderId="0" xfId="0" applyNumberFormat="1" applyFont="1" applyFill="1" applyAlignment="1">
      <alignment horizontal="right"/>
    </xf>
    <xf numFmtId="49" fontId="7" fillId="0" borderId="0" xfId="0" applyNumberFormat="1" applyFont="1" applyFill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14" fontId="1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>
      <alignment horizontal="right" vertical="center"/>
    </xf>
    <xf numFmtId="0" fontId="0" fillId="0" borderId="0" xfId="0" applyAlignment="1">
      <alignment horizontal="center" vertical="center"/>
    </xf>
    <xf numFmtId="0" fontId="11" fillId="0" borderId="0" xfId="0" applyFont="1" applyFill="1" applyAlignment="1">
      <alignment vertical="center"/>
    </xf>
    <xf numFmtId="199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1" fillId="0" borderId="0" xfId="55" applyFont="1" applyAlignment="1">
      <alignment horizontal="center" vertical="center"/>
      <protection/>
    </xf>
    <xf numFmtId="0" fontId="0" fillId="0" borderId="0" xfId="55">
      <alignment/>
      <protection/>
    </xf>
    <xf numFmtId="0" fontId="7" fillId="0" borderId="16" xfId="55" applyFont="1" applyBorder="1" applyAlignment="1">
      <alignment horizontal="center" vertical="center"/>
      <protection/>
    </xf>
    <xf numFmtId="0" fontId="11" fillId="0" borderId="0" xfId="55" applyFont="1">
      <alignment/>
      <protection/>
    </xf>
    <xf numFmtId="0" fontId="0" fillId="0" borderId="0" xfId="55" applyBorder="1">
      <alignment/>
      <protection/>
    </xf>
    <xf numFmtId="0" fontId="7" fillId="0" borderId="0" xfId="55" applyFont="1" applyBorder="1" applyAlignment="1">
      <alignment horizontal="center" vertical="center"/>
      <protection/>
    </xf>
    <xf numFmtId="49" fontId="7" fillId="0" borderId="0" xfId="56" applyNumberFormat="1" applyFont="1" applyAlignment="1">
      <alignment horizontal="right" vertical="center"/>
      <protection/>
    </xf>
    <xf numFmtId="49" fontId="7" fillId="0" borderId="17" xfId="55" applyNumberFormat="1" applyFont="1" applyBorder="1" applyAlignment="1">
      <alignment horizontal="center" vertical="center"/>
      <protection/>
    </xf>
    <xf numFmtId="49" fontId="7" fillId="0" borderId="0" xfId="56" applyNumberFormat="1" applyFont="1" applyBorder="1" applyAlignment="1">
      <alignment horizontal="right" vertical="center"/>
      <protection/>
    </xf>
    <xf numFmtId="49" fontId="7" fillId="0" borderId="0" xfId="55" applyNumberFormat="1" applyFont="1" applyBorder="1" applyAlignment="1">
      <alignment horizontal="center" vertical="center"/>
      <protection/>
    </xf>
    <xf numFmtId="0" fontId="7" fillId="0" borderId="18" xfId="56" applyFont="1" applyBorder="1" applyAlignment="1">
      <alignment horizontal="right" vertical="center"/>
      <protection/>
    </xf>
    <xf numFmtId="0" fontId="7" fillId="0" borderId="0" xfId="56" applyFont="1" applyBorder="1" applyAlignment="1">
      <alignment horizontal="right" vertical="center"/>
      <protection/>
    </xf>
    <xf numFmtId="14" fontId="9" fillId="0" borderId="0" xfId="58" applyNumberFormat="1" applyFont="1" applyFill="1" applyBorder="1" applyAlignment="1">
      <alignment horizontal="center" vertical="center"/>
      <protection/>
    </xf>
    <xf numFmtId="0" fontId="6" fillId="0" borderId="0" xfId="55" applyFont="1" applyAlignment="1">
      <alignment horizontal="left" vertical="center"/>
      <protection/>
    </xf>
    <xf numFmtId="49" fontId="6" fillId="0" borderId="0" xfId="55" applyNumberFormat="1" applyFont="1">
      <alignment/>
      <protection/>
    </xf>
    <xf numFmtId="49" fontId="11" fillId="0" borderId="0" xfId="55" applyNumberFormat="1" applyFont="1" applyAlignment="1">
      <alignment/>
      <protection/>
    </xf>
    <xf numFmtId="0" fontId="7" fillId="0" borderId="19" xfId="55" applyFont="1" applyBorder="1" applyAlignment="1">
      <alignment horizontal="center" vertical="center"/>
      <protection/>
    </xf>
    <xf numFmtId="49" fontId="11" fillId="0" borderId="0" xfId="55" applyNumberFormat="1" applyFont="1" applyBorder="1" applyAlignment="1">
      <alignment horizontal="center"/>
      <protection/>
    </xf>
    <xf numFmtId="0" fontId="8" fillId="0" borderId="0" xfId="55" applyFont="1" applyAlignment="1">
      <alignment horizontal="left" vertical="center"/>
      <protection/>
    </xf>
    <xf numFmtId="0" fontId="7" fillId="0" borderId="0" xfId="56" applyFont="1" applyAlignment="1">
      <alignment horizontal="right" vertical="center"/>
      <protection/>
    </xf>
    <xf numFmtId="0" fontId="7" fillId="0" borderId="20" xfId="55" applyFont="1" applyBorder="1" applyAlignment="1">
      <alignment horizontal="center" vertical="center"/>
      <protection/>
    </xf>
    <xf numFmtId="49" fontId="31" fillId="0" borderId="0" xfId="55" applyNumberFormat="1" applyFont="1" applyAlignment="1">
      <alignment vertical="center"/>
      <protection/>
    </xf>
    <xf numFmtId="49" fontId="31" fillId="0" borderId="0" xfId="55" applyNumberFormat="1" applyFont="1">
      <alignment/>
      <protection/>
    </xf>
    <xf numFmtId="0" fontId="7" fillId="0" borderId="21" xfId="55" applyFont="1" applyBorder="1" applyAlignment="1">
      <alignment horizontal="center" vertical="center"/>
      <protection/>
    </xf>
    <xf numFmtId="49" fontId="7" fillId="0" borderId="0" xfId="55" applyNumberFormat="1" applyFont="1">
      <alignment/>
      <protection/>
    </xf>
    <xf numFmtId="0" fontId="7" fillId="0" borderId="22" xfId="55" applyFont="1" applyBorder="1" applyAlignment="1">
      <alignment horizontal="center" vertical="center"/>
      <protection/>
    </xf>
    <xf numFmtId="0" fontId="7" fillId="0" borderId="0" xfId="55" applyFont="1" applyAlignment="1">
      <alignment horizontal="left"/>
      <protection/>
    </xf>
    <xf numFmtId="0" fontId="8" fillId="0" borderId="0" xfId="55" applyFont="1" applyBorder="1" applyAlignment="1">
      <alignment horizontal="center"/>
      <protection/>
    </xf>
    <xf numFmtId="49" fontId="7" fillId="0" borderId="0" xfId="55" applyNumberFormat="1" applyFont="1" applyBorder="1">
      <alignment/>
      <protection/>
    </xf>
    <xf numFmtId="0" fontId="7" fillId="0" borderId="10" xfId="54" applyFont="1" applyBorder="1" applyAlignment="1">
      <alignment horizontal="center" vertical="center" wrapText="1"/>
      <protection/>
    </xf>
    <xf numFmtId="49" fontId="7" fillId="0" borderId="10" xfId="54" applyNumberFormat="1" applyFont="1" applyBorder="1" applyAlignment="1">
      <alignment horizontal="center" vertical="center" wrapText="1"/>
      <protection/>
    </xf>
    <xf numFmtId="0" fontId="7" fillId="0" borderId="23" xfId="54" applyFont="1" applyBorder="1" applyAlignment="1">
      <alignment horizontal="center" vertical="center"/>
      <protection/>
    </xf>
    <xf numFmtId="49" fontId="7" fillId="0" borderId="23" xfId="54" applyNumberFormat="1" applyFont="1" applyBorder="1" applyAlignment="1">
      <alignment horizontal="center" vertical="center"/>
      <protection/>
    </xf>
    <xf numFmtId="49" fontId="7" fillId="0" borderId="16" xfId="54" applyNumberFormat="1" applyFont="1" applyBorder="1" applyAlignment="1">
      <alignment horizontal="center" vertical="center"/>
      <protection/>
    </xf>
    <xf numFmtId="49" fontId="7" fillId="0" borderId="24" xfId="54" applyNumberFormat="1" applyFont="1" applyBorder="1" applyAlignment="1">
      <alignment horizontal="center"/>
      <protection/>
    </xf>
    <xf numFmtId="49" fontId="7" fillId="0" borderId="25" xfId="54" applyNumberFormat="1" applyFont="1" applyBorder="1" applyAlignment="1">
      <alignment horizontal="center"/>
      <protection/>
    </xf>
    <xf numFmtId="49" fontId="7" fillId="0" borderId="26" xfId="54" applyNumberFormat="1" applyFont="1" applyBorder="1" applyAlignment="1">
      <alignment horizontal="center"/>
      <protection/>
    </xf>
    <xf numFmtId="49" fontId="7" fillId="0" borderId="13" xfId="54" applyNumberFormat="1" applyFont="1" applyBorder="1" applyAlignment="1">
      <alignment horizontal="center"/>
      <protection/>
    </xf>
    <xf numFmtId="49" fontId="7" fillId="0" borderId="27" xfId="54" applyNumberFormat="1" applyFont="1" applyBorder="1" applyAlignment="1">
      <alignment horizontal="center"/>
      <protection/>
    </xf>
    <xf numFmtId="49" fontId="7" fillId="0" borderId="28" xfId="54" applyNumberFormat="1" applyFont="1" applyBorder="1" applyAlignment="1">
      <alignment horizontal="center"/>
      <protection/>
    </xf>
    <xf numFmtId="0" fontId="6" fillId="0" borderId="29" xfId="54" applyFont="1" applyFill="1" applyBorder="1" applyAlignment="1">
      <alignment horizontal="left" wrapText="1" indent="1"/>
      <protection/>
    </xf>
    <xf numFmtId="49" fontId="7" fillId="0" borderId="30" xfId="54" applyNumberFormat="1" applyFont="1" applyBorder="1" applyAlignment="1">
      <alignment horizontal="center"/>
      <protection/>
    </xf>
    <xf numFmtId="49" fontId="7" fillId="0" borderId="31" xfId="54" applyNumberFormat="1" applyFont="1" applyBorder="1" applyAlignment="1">
      <alignment horizontal="center"/>
      <protection/>
    </xf>
    <xf numFmtId="0" fontId="6" fillId="0" borderId="32" xfId="54" applyFont="1" applyFill="1" applyBorder="1" applyAlignment="1">
      <alignment horizontal="left" wrapText="1" indent="1"/>
      <protection/>
    </xf>
    <xf numFmtId="0" fontId="11" fillId="0" borderId="0" xfId="55" applyFont="1" applyAlignment="1">
      <alignment horizontal="left" indent="2"/>
      <protection/>
    </xf>
    <xf numFmtId="49" fontId="7" fillId="0" borderId="14" xfId="54" applyNumberFormat="1" applyFont="1" applyBorder="1" applyAlignment="1">
      <alignment horizontal="center"/>
      <protection/>
    </xf>
    <xf numFmtId="49" fontId="7" fillId="0" borderId="15" xfId="54" applyNumberFormat="1" applyFont="1" applyBorder="1" applyAlignment="1">
      <alignment horizontal="center"/>
      <protection/>
    </xf>
    <xf numFmtId="0" fontId="6" fillId="0" borderId="33" xfId="54" applyFont="1" applyBorder="1" applyAlignment="1">
      <alignment horizontal="left" indent="1"/>
      <protection/>
    </xf>
    <xf numFmtId="49" fontId="7" fillId="0" borderId="34" xfId="54" applyNumberFormat="1" applyFont="1" applyBorder="1" applyAlignment="1">
      <alignment horizontal="center"/>
      <protection/>
    </xf>
    <xf numFmtId="49" fontId="7" fillId="0" borderId="35" xfId="54" applyNumberFormat="1" applyFont="1" applyBorder="1" applyAlignment="1">
      <alignment horizontal="center"/>
      <protection/>
    </xf>
    <xf numFmtId="0" fontId="8" fillId="0" borderId="36" xfId="54" applyFont="1" applyFill="1" applyBorder="1" applyAlignment="1">
      <alignment horizontal="center" wrapText="1"/>
      <protection/>
    </xf>
    <xf numFmtId="49" fontId="7" fillId="0" borderId="37" xfId="54" applyNumberFormat="1" applyFont="1" applyBorder="1" applyAlignment="1">
      <alignment horizontal="center"/>
      <protection/>
    </xf>
    <xf numFmtId="49" fontId="7" fillId="0" borderId="38" xfId="54" applyNumberFormat="1" applyFont="1" applyBorder="1" applyAlignment="1">
      <alignment horizontal="center"/>
      <protection/>
    </xf>
    <xf numFmtId="49" fontId="7" fillId="0" borderId="23" xfId="54" applyNumberFormat="1" applyFont="1" applyBorder="1" applyAlignment="1">
      <alignment horizontal="center"/>
      <protection/>
    </xf>
    <xf numFmtId="0" fontId="6" fillId="0" borderId="32" xfId="0" applyFont="1" applyFill="1" applyBorder="1" applyAlignment="1">
      <alignment horizontal="left" wrapText="1" indent="1"/>
    </xf>
    <xf numFmtId="49" fontId="7" fillId="0" borderId="0" xfId="54" applyNumberFormat="1" applyFont="1" applyBorder="1" applyAlignment="1">
      <alignment horizontal="center"/>
      <protection/>
    </xf>
    <xf numFmtId="0" fontId="7" fillId="0" borderId="10" xfId="54" applyFont="1" applyBorder="1" applyAlignment="1">
      <alignment horizontal="center" vertical="center"/>
      <protection/>
    </xf>
    <xf numFmtId="0" fontId="6" fillId="0" borderId="33" xfId="54" applyFont="1" applyBorder="1" applyAlignment="1">
      <alignment horizontal="left" wrapText="1" indent="1"/>
      <protection/>
    </xf>
    <xf numFmtId="49" fontId="7" fillId="0" borderId="10" xfId="54" applyNumberFormat="1" applyFont="1" applyBorder="1" applyAlignment="1">
      <alignment horizontal="center"/>
      <protection/>
    </xf>
    <xf numFmtId="0" fontId="6" fillId="0" borderId="39" xfId="54" applyFont="1" applyFill="1" applyBorder="1" applyAlignment="1">
      <alignment horizontal="left" wrapText="1" indent="1"/>
      <protection/>
    </xf>
    <xf numFmtId="49" fontId="7" fillId="0" borderId="0" xfId="55" applyNumberFormat="1" applyFont="1" applyBorder="1" applyAlignment="1">
      <alignment horizontal="center"/>
      <protection/>
    </xf>
    <xf numFmtId="0" fontId="7" fillId="0" borderId="0" xfId="55" applyFont="1">
      <alignment/>
      <protection/>
    </xf>
    <xf numFmtId="14" fontId="7" fillId="0" borderId="20" xfId="58" applyNumberFormat="1" applyFont="1" applyFill="1" applyBorder="1" applyAlignment="1">
      <alignment horizontal="center" vertical="center"/>
      <protection/>
    </xf>
    <xf numFmtId="0" fontId="6" fillId="0" borderId="0" xfId="55" applyFont="1" applyAlignment="1">
      <alignment horizontal="left" vertical="center"/>
      <protection/>
    </xf>
    <xf numFmtId="49" fontId="6" fillId="0" borderId="0" xfId="55" applyNumberFormat="1" applyFont="1">
      <alignment/>
      <protection/>
    </xf>
    <xf numFmtId="0" fontId="11" fillId="0" borderId="0" xfId="55" applyFont="1">
      <alignment/>
      <protection/>
    </xf>
    <xf numFmtId="0" fontId="7" fillId="0" borderId="0" xfId="56" applyFont="1" applyAlignment="1">
      <alignment horizontal="right" vertical="center"/>
      <protection/>
    </xf>
    <xf numFmtId="0" fontId="7" fillId="0" borderId="20" xfId="55" applyFont="1" applyBorder="1" applyAlignment="1">
      <alignment horizontal="center" vertical="center"/>
      <protection/>
    </xf>
    <xf numFmtId="0" fontId="7" fillId="0" borderId="0" xfId="56" applyFont="1" applyBorder="1" applyAlignment="1">
      <alignment horizontal="right" vertical="center"/>
      <protection/>
    </xf>
    <xf numFmtId="0" fontId="7" fillId="0" borderId="0" xfId="55" applyFont="1" applyBorder="1" applyAlignment="1">
      <alignment horizontal="center" vertical="center"/>
      <protection/>
    </xf>
    <xf numFmtId="0" fontId="13" fillId="0" borderId="29" xfId="54" applyFont="1" applyFill="1" applyBorder="1" applyAlignment="1">
      <alignment horizontal="left" wrapText="1" indent="2"/>
      <protection/>
    </xf>
    <xf numFmtId="0" fontId="13" fillId="0" borderId="29" xfId="54" applyFont="1" applyFill="1" applyBorder="1" applyAlignment="1">
      <alignment horizontal="left" wrapText="1" indent="3"/>
      <protection/>
    </xf>
    <xf numFmtId="0" fontId="6" fillId="0" borderId="40" xfId="54" applyFont="1" applyFill="1" applyBorder="1" applyAlignment="1">
      <alignment horizontal="left" wrapText="1" indent="1"/>
      <protection/>
    </xf>
    <xf numFmtId="49" fontId="13" fillId="0" borderId="39" xfId="54" applyNumberFormat="1" applyFont="1" applyFill="1" applyBorder="1" applyAlignment="1">
      <alignment horizontal="left" wrapText="1" indent="2"/>
      <protection/>
    </xf>
    <xf numFmtId="0" fontId="13" fillId="0" borderId="39" xfId="54" applyFont="1" applyFill="1" applyBorder="1" applyAlignment="1">
      <alignment horizontal="left" wrapText="1" indent="3"/>
      <protection/>
    </xf>
    <xf numFmtId="0" fontId="13" fillId="0" borderId="32" xfId="54" applyFont="1" applyFill="1" applyBorder="1" applyAlignment="1">
      <alignment horizontal="left" wrapText="1" indent="2"/>
      <protection/>
    </xf>
    <xf numFmtId="0" fontId="13" fillId="0" borderId="32" xfId="54" applyFont="1" applyFill="1" applyBorder="1" applyAlignment="1">
      <alignment horizontal="left" wrapText="1" indent="3"/>
      <protection/>
    </xf>
    <xf numFmtId="0" fontId="13" fillId="0" borderId="41" xfId="54" applyFont="1" applyFill="1" applyBorder="1" applyAlignment="1">
      <alignment horizontal="left" wrapText="1" indent="3"/>
      <protection/>
    </xf>
    <xf numFmtId="0" fontId="13" fillId="0" borderId="42" xfId="54" applyFont="1" applyFill="1" applyBorder="1" applyAlignment="1">
      <alignment horizontal="left" wrapText="1" indent="2"/>
      <protection/>
    </xf>
    <xf numFmtId="0" fontId="13" fillId="0" borderId="39" xfId="54" applyFont="1" applyFill="1" applyBorder="1" applyAlignment="1">
      <alignment horizontal="left" wrapText="1" indent="3"/>
      <protection/>
    </xf>
    <xf numFmtId="0" fontId="13" fillId="0" borderId="43" xfId="54" applyFont="1" applyFill="1" applyBorder="1" applyAlignment="1">
      <alignment horizontal="left" wrapText="1" indent="2"/>
      <protection/>
    </xf>
    <xf numFmtId="0" fontId="13" fillId="0" borderId="39" xfId="54" applyFont="1" applyFill="1" applyBorder="1" applyAlignment="1">
      <alignment horizontal="left" wrapText="1" indent="2"/>
      <protection/>
    </xf>
    <xf numFmtId="0" fontId="13" fillId="0" borderId="41" xfId="0" applyFont="1" applyFill="1" applyBorder="1" applyAlignment="1">
      <alignment horizontal="left" wrapText="1" indent="2"/>
    </xf>
    <xf numFmtId="231" fontId="7" fillId="0" borderId="44" xfId="54" applyNumberFormat="1" applyFont="1" applyBorder="1" applyAlignment="1">
      <alignment horizontal="right"/>
      <protection/>
    </xf>
    <xf numFmtId="0" fontId="13" fillId="0" borderId="45" xfId="54" applyFont="1" applyFill="1" applyBorder="1" applyAlignment="1">
      <alignment horizontal="left" wrapText="1" indent="2"/>
      <protection/>
    </xf>
    <xf numFmtId="49" fontId="7" fillId="0" borderId="16" xfId="54" applyNumberFormat="1" applyFont="1" applyBorder="1" applyAlignment="1">
      <alignment horizontal="center"/>
      <protection/>
    </xf>
    <xf numFmtId="231" fontId="7" fillId="0" borderId="46" xfId="54" applyNumberFormat="1" applyFont="1" applyBorder="1" applyAlignment="1">
      <alignment horizontal="right"/>
      <protection/>
    </xf>
    <xf numFmtId="0" fontId="8" fillId="0" borderId="39" xfId="54" applyFont="1" applyBorder="1" applyAlignment="1">
      <alignment horizontal="left" wrapText="1"/>
      <protection/>
    </xf>
    <xf numFmtId="0" fontId="8" fillId="0" borderId="39" xfId="54" applyFont="1" applyFill="1" applyBorder="1" applyAlignment="1">
      <alignment wrapText="1"/>
      <protection/>
    </xf>
    <xf numFmtId="0" fontId="13" fillId="0" borderId="33" xfId="54" applyFont="1" applyFill="1" applyBorder="1" applyAlignment="1">
      <alignment horizontal="left" wrapText="1" indent="2"/>
      <protection/>
    </xf>
    <xf numFmtId="0" fontId="13" fillId="0" borderId="40" xfId="54" applyFont="1" applyFill="1" applyBorder="1" applyAlignment="1">
      <alignment horizontal="left" wrapText="1" indent="3"/>
      <protection/>
    </xf>
    <xf numFmtId="0" fontId="8" fillId="0" borderId="42" xfId="54" applyFont="1" applyFill="1" applyBorder="1" applyAlignment="1">
      <alignment horizontal="left" wrapText="1"/>
      <protection/>
    </xf>
    <xf numFmtId="0" fontId="6" fillId="0" borderId="39" xfId="54" applyFont="1" applyBorder="1" applyAlignment="1">
      <alignment horizontal="left" wrapText="1" indent="1"/>
      <protection/>
    </xf>
    <xf numFmtId="0" fontId="13" fillId="0" borderId="39" xfId="54" applyFont="1" applyBorder="1" applyAlignment="1">
      <alignment horizontal="left" wrapText="1" indent="2"/>
      <protection/>
    </xf>
    <xf numFmtId="0" fontId="13" fillId="0" borderId="39" xfId="54" applyFont="1" applyBorder="1" applyAlignment="1">
      <alignment horizontal="left" wrapText="1" indent="3"/>
      <protection/>
    </xf>
    <xf numFmtId="49" fontId="7" fillId="0" borderId="47" xfId="54" applyNumberFormat="1" applyFont="1" applyBorder="1" applyAlignment="1">
      <alignment horizontal="center"/>
      <protection/>
    </xf>
    <xf numFmtId="231" fontId="7" fillId="0" borderId="47" xfId="54" applyNumberFormat="1" applyFont="1" applyBorder="1" applyAlignment="1">
      <alignment horizontal="right"/>
      <protection/>
    </xf>
    <xf numFmtId="231" fontId="7" fillId="0" borderId="10" xfId="54" applyNumberFormat="1" applyFont="1" applyBorder="1" applyAlignment="1">
      <alignment horizontal="right"/>
      <protection/>
    </xf>
    <xf numFmtId="0" fontId="8" fillId="0" borderId="36" xfId="54" applyFont="1" applyBorder="1" applyAlignment="1">
      <alignment horizontal="center"/>
      <protection/>
    </xf>
    <xf numFmtId="49" fontId="6" fillId="4" borderId="48" xfId="54" applyNumberFormat="1" applyFont="1" applyFill="1" applyBorder="1" applyAlignment="1">
      <alignment horizontal="left" wrapText="1" indent="3"/>
      <protection/>
    </xf>
    <xf numFmtId="49" fontId="7" fillId="4" borderId="27" xfId="54" applyNumberFormat="1" applyFont="1" applyFill="1" applyBorder="1" applyAlignment="1">
      <alignment horizontal="center"/>
      <protection/>
    </xf>
    <xf numFmtId="49" fontId="7" fillId="4" borderId="28" xfId="54" applyNumberFormat="1" applyFont="1" applyFill="1" applyBorder="1" applyAlignment="1">
      <alignment horizontal="center"/>
      <protection/>
    </xf>
    <xf numFmtId="49" fontId="7" fillId="4" borderId="23" xfId="57" applyNumberFormat="1" applyFont="1" applyFill="1" applyBorder="1" applyAlignment="1" applyProtection="1">
      <alignment horizontal="right"/>
      <protection/>
    </xf>
    <xf numFmtId="0" fontId="11" fillId="4" borderId="49" xfId="55" applyFont="1" applyFill="1" applyBorder="1">
      <alignment/>
      <protection/>
    </xf>
    <xf numFmtId="49" fontId="7" fillId="4" borderId="14" xfId="54" applyNumberFormat="1" applyFont="1" applyFill="1" applyBorder="1" applyAlignment="1">
      <alignment horizontal="center"/>
      <protection/>
    </xf>
    <xf numFmtId="49" fontId="7" fillId="4" borderId="15" xfId="54" applyNumberFormat="1" applyFont="1" applyFill="1" applyBorder="1" applyAlignment="1">
      <alignment horizontal="center"/>
      <protection/>
    </xf>
    <xf numFmtId="49" fontId="6" fillId="4" borderId="14" xfId="54" applyNumberFormat="1" applyFont="1" applyFill="1" applyBorder="1" applyAlignment="1">
      <alignment horizontal="center"/>
      <protection/>
    </xf>
    <xf numFmtId="49" fontId="6" fillId="4" borderId="15" xfId="54" applyNumberFormat="1" applyFont="1" applyFill="1" applyBorder="1" applyAlignment="1">
      <alignment horizontal="center"/>
      <protection/>
    </xf>
    <xf numFmtId="0" fontId="8" fillId="0" borderId="36" xfId="54" applyFont="1" applyBorder="1" applyAlignment="1">
      <alignment horizontal="center"/>
      <protection/>
    </xf>
    <xf numFmtId="49" fontId="6" fillId="4" borderId="39" xfId="54" applyNumberFormat="1" applyFont="1" applyFill="1" applyBorder="1" applyAlignment="1">
      <alignment horizontal="left" wrapText="1" indent="3"/>
      <protection/>
    </xf>
    <xf numFmtId="49" fontId="13" fillId="0" borderId="39" xfId="54" applyNumberFormat="1" applyFont="1" applyFill="1" applyBorder="1" applyAlignment="1">
      <alignment horizontal="left" wrapText="1" indent="2"/>
      <protection/>
    </xf>
    <xf numFmtId="0" fontId="13" fillId="0" borderId="39" xfId="54" applyFont="1" applyFill="1" applyBorder="1" applyAlignment="1">
      <alignment horizontal="left" wrapText="1" indent="2"/>
      <protection/>
    </xf>
    <xf numFmtId="0" fontId="6" fillId="0" borderId="39" xfId="54" applyFont="1" applyBorder="1" applyAlignment="1">
      <alignment horizontal="left" indent="1"/>
      <protection/>
    </xf>
    <xf numFmtId="231" fontId="7" fillId="19" borderId="50" xfId="57" applyNumberFormat="1" applyFont="1" applyFill="1" applyBorder="1" applyAlignment="1" applyProtection="1">
      <alignment horizontal="right"/>
      <protection/>
    </xf>
    <xf numFmtId="231" fontId="7" fillId="19" borderId="51" xfId="57" applyNumberFormat="1" applyFont="1" applyFill="1" applyBorder="1" applyAlignment="1" applyProtection="1">
      <alignment horizontal="right"/>
      <protection/>
    </xf>
    <xf numFmtId="231" fontId="7" fillId="19" borderId="10" xfId="57" applyNumberFormat="1" applyFont="1" applyFill="1" applyBorder="1" applyAlignment="1" applyProtection="1">
      <alignment horizontal="right"/>
      <protection/>
    </xf>
    <xf numFmtId="231" fontId="7" fillId="19" borderId="44" xfId="57" applyNumberFormat="1" applyFont="1" applyFill="1" applyBorder="1" applyAlignment="1" applyProtection="1">
      <alignment horizontal="right"/>
      <protection/>
    </xf>
    <xf numFmtId="0" fontId="7" fillId="4" borderId="49" xfId="55" applyFont="1" applyFill="1" applyBorder="1">
      <alignment/>
      <protection/>
    </xf>
    <xf numFmtId="231" fontId="7" fillId="19" borderId="44" xfId="55" applyNumberFormat="1" applyFont="1" applyFill="1" applyBorder="1">
      <alignment/>
      <protection/>
    </xf>
    <xf numFmtId="231" fontId="7" fillId="19" borderId="11" xfId="57" applyNumberFormat="1" applyFont="1" applyFill="1" applyBorder="1" applyAlignment="1" applyProtection="1">
      <alignment horizontal="right"/>
      <protection/>
    </xf>
    <xf numFmtId="231" fontId="7" fillId="19" borderId="52" xfId="57" applyNumberFormat="1" applyFont="1" applyFill="1" applyBorder="1" applyAlignment="1" applyProtection="1">
      <alignment horizontal="right"/>
      <protection/>
    </xf>
    <xf numFmtId="49" fontId="7" fillId="4" borderId="53" xfId="54" applyNumberFormat="1" applyFont="1" applyFill="1" applyBorder="1" applyAlignment="1">
      <alignment horizontal="center"/>
      <protection/>
    </xf>
    <xf numFmtId="231" fontId="7" fillId="19" borderId="54" xfId="57" applyNumberFormat="1" applyFont="1" applyFill="1" applyBorder="1" applyAlignment="1" applyProtection="1">
      <alignment horizontal="right"/>
      <protection/>
    </xf>
    <xf numFmtId="231" fontId="7" fillId="19" borderId="55" xfId="57" applyNumberFormat="1" applyFont="1" applyFill="1" applyBorder="1" applyAlignment="1" applyProtection="1">
      <alignment horizontal="right"/>
      <protection/>
    </xf>
    <xf numFmtId="231" fontId="7" fillId="0" borderId="54" xfId="57" applyNumberFormat="1" applyFont="1" applyBorder="1" applyAlignment="1" applyProtection="1">
      <alignment horizontal="right"/>
      <protection locked="0"/>
    </xf>
    <xf numFmtId="231" fontId="7" fillId="0" borderId="44" xfId="57" applyNumberFormat="1" applyFont="1" applyBorder="1" applyAlignment="1" applyProtection="1">
      <alignment horizontal="right"/>
      <protection locked="0"/>
    </xf>
    <xf numFmtId="231" fontId="7" fillId="0" borderId="11" xfId="57" applyNumberFormat="1" applyFont="1" applyBorder="1" applyAlignment="1" applyProtection="1">
      <alignment horizontal="right"/>
      <protection locked="0"/>
    </xf>
    <xf numFmtId="0" fontId="11" fillId="0" borderId="0" xfId="55" applyFont="1" applyProtection="1">
      <alignment/>
      <protection locked="0"/>
    </xf>
    <xf numFmtId="231" fontId="7" fillId="0" borderId="47" xfId="57" applyNumberFormat="1" applyFont="1" applyBorder="1" applyAlignment="1" applyProtection="1">
      <alignment horizontal="right"/>
      <protection locked="0"/>
    </xf>
    <xf numFmtId="231" fontId="7" fillId="0" borderId="55" xfId="57" applyNumberFormat="1" applyFont="1" applyBorder="1" applyAlignment="1" applyProtection="1">
      <alignment horizontal="right"/>
      <protection locked="0"/>
    </xf>
    <xf numFmtId="231" fontId="7" fillId="0" borderId="10" xfId="57" applyNumberFormat="1" applyFont="1" applyBorder="1" applyAlignment="1" applyProtection="1">
      <alignment horizontal="right"/>
      <protection locked="0"/>
    </xf>
    <xf numFmtId="231" fontId="7" fillId="0" borderId="16" xfId="57" applyNumberFormat="1" applyFont="1" applyBorder="1" applyAlignment="1" applyProtection="1">
      <alignment horizontal="right"/>
      <protection locked="0"/>
    </xf>
    <xf numFmtId="231" fontId="7" fillId="0" borderId="46" xfId="57" applyNumberFormat="1" applyFont="1" applyBorder="1" applyAlignment="1" applyProtection="1">
      <alignment horizontal="right"/>
      <protection locked="0"/>
    </xf>
    <xf numFmtId="231" fontId="7" fillId="0" borderId="54" xfId="54" applyNumberFormat="1" applyFont="1" applyBorder="1" applyAlignment="1" applyProtection="1">
      <alignment horizontal="right"/>
      <protection locked="0"/>
    </xf>
    <xf numFmtId="231" fontId="7" fillId="0" borderId="11" xfId="54" applyNumberFormat="1" applyFont="1" applyBorder="1" applyAlignment="1" applyProtection="1">
      <alignment horizontal="right"/>
      <protection locked="0"/>
    </xf>
    <xf numFmtId="231" fontId="7" fillId="0" borderId="53" xfId="54" applyNumberFormat="1" applyFont="1" applyBorder="1" applyAlignment="1" applyProtection="1">
      <alignment horizontal="right"/>
      <protection locked="0"/>
    </xf>
    <xf numFmtId="231" fontId="7" fillId="0" borderId="56" xfId="54" applyNumberFormat="1" applyFont="1" applyBorder="1" applyAlignment="1" applyProtection="1">
      <alignment horizontal="right"/>
      <protection locked="0"/>
    </xf>
    <xf numFmtId="231" fontId="7" fillId="0" borderId="50" xfId="54" applyNumberFormat="1" applyFont="1" applyBorder="1" applyAlignment="1" applyProtection="1">
      <alignment horizontal="right"/>
      <protection locked="0"/>
    </xf>
    <xf numFmtId="0" fontId="11" fillId="0" borderId="52" xfId="55" applyFont="1" applyBorder="1" applyProtection="1">
      <alignment/>
      <protection locked="0"/>
    </xf>
    <xf numFmtId="0" fontId="11" fillId="0" borderId="44" xfId="55" applyFont="1" applyBorder="1" applyProtection="1">
      <alignment/>
      <protection locked="0"/>
    </xf>
    <xf numFmtId="231" fontId="7" fillId="0" borderId="10" xfId="54" applyNumberFormat="1" applyFont="1" applyBorder="1" applyAlignment="1" applyProtection="1">
      <alignment horizontal="right"/>
      <protection locked="0"/>
    </xf>
    <xf numFmtId="231" fontId="7" fillId="0" borderId="16" xfId="54" applyNumberFormat="1" applyFont="1" applyBorder="1" applyAlignment="1" applyProtection="1">
      <alignment horizontal="right"/>
      <protection locked="0"/>
    </xf>
    <xf numFmtId="0" fontId="11" fillId="0" borderId="46" xfId="55" applyFont="1" applyBorder="1" applyProtection="1">
      <alignment/>
      <protection locked="0"/>
    </xf>
    <xf numFmtId="231" fontId="7" fillId="0" borderId="47" xfId="54" applyNumberFormat="1" applyFont="1" applyBorder="1" applyAlignment="1" applyProtection="1">
      <alignment horizontal="right"/>
      <protection locked="0"/>
    </xf>
    <xf numFmtId="0" fontId="11" fillId="0" borderId="55" xfId="55" applyFont="1" applyBorder="1" applyProtection="1">
      <alignment/>
      <protection locked="0"/>
    </xf>
    <xf numFmtId="49" fontId="6" fillId="4" borderId="48" xfId="54" applyNumberFormat="1" applyFont="1" applyFill="1" applyBorder="1" applyAlignment="1" applyProtection="1">
      <alignment horizontal="left" wrapText="1" indent="3"/>
      <protection/>
    </xf>
    <xf numFmtId="49" fontId="7" fillId="4" borderId="27" xfId="54" applyNumberFormat="1" applyFont="1" applyFill="1" applyBorder="1" applyAlignment="1" applyProtection="1">
      <alignment horizontal="center"/>
      <protection/>
    </xf>
    <xf numFmtId="49" fontId="7" fillId="4" borderId="28" xfId="54" applyNumberFormat="1" applyFont="1" applyFill="1" applyBorder="1" applyAlignment="1" applyProtection="1">
      <alignment horizontal="center"/>
      <protection/>
    </xf>
    <xf numFmtId="0" fontId="7" fillId="4" borderId="23" xfId="54" applyFont="1" applyFill="1" applyBorder="1" applyProtection="1">
      <alignment/>
      <protection/>
    </xf>
    <xf numFmtId="0" fontId="11" fillId="4" borderId="49" xfId="55" applyFont="1" applyFill="1" applyBorder="1" applyProtection="1">
      <alignment/>
      <protection/>
    </xf>
    <xf numFmtId="49" fontId="7" fillId="4" borderId="14" xfId="54" applyNumberFormat="1" applyFont="1" applyFill="1" applyBorder="1" applyAlignment="1" applyProtection="1">
      <alignment horizontal="center"/>
      <protection/>
    </xf>
    <xf numFmtId="49" fontId="7" fillId="4" borderId="15" xfId="54" applyNumberFormat="1" applyFont="1" applyFill="1" applyBorder="1" applyAlignment="1" applyProtection="1">
      <alignment horizontal="center"/>
      <protection/>
    </xf>
    <xf numFmtId="0" fontId="0" fillId="4" borderId="23" xfId="54" applyFill="1" applyBorder="1" applyAlignment="1" applyProtection="1">
      <alignment horizontal="right"/>
      <protection/>
    </xf>
    <xf numFmtId="49" fontId="7" fillId="0" borderId="50" xfId="54" applyNumberFormat="1" applyFont="1" applyBorder="1" applyAlignment="1">
      <alignment horizontal="center" vertical="center"/>
      <protection/>
    </xf>
    <xf numFmtId="231" fontId="7" fillId="0" borderId="50" xfId="54" applyNumberFormat="1" applyFont="1" applyBorder="1" applyAlignment="1">
      <alignment horizontal="right"/>
      <protection/>
    </xf>
    <xf numFmtId="231" fontId="7" fillId="0" borderId="16" xfId="54" applyNumberFormat="1" applyFont="1" applyBorder="1" applyAlignment="1">
      <alignment horizontal="right"/>
      <protection/>
    </xf>
    <xf numFmtId="0" fontId="13" fillId="0" borderId="57" xfId="54" applyFont="1" applyBorder="1" applyAlignment="1">
      <alignment horizontal="left" wrapText="1" indent="3"/>
      <protection/>
    </xf>
    <xf numFmtId="49" fontId="7" fillId="4" borderId="23" xfId="54" applyNumberFormat="1" applyFont="1" applyFill="1" applyBorder="1" applyAlignment="1">
      <alignment horizontal="center"/>
      <protection/>
    </xf>
    <xf numFmtId="0" fontId="0" fillId="4" borderId="23" xfId="54" applyFill="1" applyBorder="1" applyAlignment="1">
      <alignment horizontal="right"/>
      <protection/>
    </xf>
    <xf numFmtId="231" fontId="7" fillId="0" borderId="52" xfId="54" applyNumberFormat="1" applyFont="1" applyBorder="1" applyAlignment="1">
      <alignment horizontal="right"/>
      <protection/>
    </xf>
    <xf numFmtId="231" fontId="7" fillId="0" borderId="55" xfId="54" applyNumberFormat="1" applyFont="1" applyBorder="1" applyAlignment="1">
      <alignment horizontal="right"/>
      <protection/>
    </xf>
    <xf numFmtId="0" fontId="7" fillId="0" borderId="0" xfId="54" applyFont="1" applyBorder="1" applyAlignment="1">
      <alignment horizontal="center" vertical="center"/>
      <protection/>
    </xf>
    <xf numFmtId="0" fontId="7" fillId="0" borderId="0" xfId="54" applyFont="1" applyAlignment="1">
      <alignment horizontal="left" indent="3"/>
      <protection/>
    </xf>
    <xf numFmtId="0" fontId="7" fillId="0" borderId="0" xfId="54" applyFont="1" applyBorder="1">
      <alignment/>
      <protection/>
    </xf>
    <xf numFmtId="0" fontId="0" fillId="0" borderId="0" xfId="0" applyBorder="1" applyAlignment="1">
      <alignment horizontal="center" vertical="center" wrapText="1"/>
    </xf>
    <xf numFmtId="0" fontId="7" fillId="0" borderId="0" xfId="55" applyFont="1" applyAlignment="1">
      <alignment vertical="center"/>
      <protection/>
    </xf>
    <xf numFmtId="49" fontId="7" fillId="0" borderId="0" xfId="55" applyNumberFormat="1" applyFont="1" applyBorder="1" applyAlignment="1">
      <alignment vertical="center"/>
      <protection/>
    </xf>
    <xf numFmtId="0" fontId="6" fillId="0" borderId="0" xfId="57" applyFont="1" applyBorder="1" applyAlignment="1">
      <alignment horizontal="left" wrapText="1"/>
      <protection/>
    </xf>
    <xf numFmtId="49" fontId="7" fillId="0" borderId="10" xfId="57" applyNumberFormat="1" applyFont="1" applyBorder="1" applyAlignment="1">
      <alignment horizontal="center"/>
      <protection/>
    </xf>
    <xf numFmtId="0" fontId="8" fillId="0" borderId="11" xfId="54" applyFont="1" applyBorder="1" applyAlignment="1">
      <alignment horizontal="center"/>
      <protection/>
    </xf>
    <xf numFmtId="0" fontId="6" fillId="0" borderId="11" xfId="57" applyFont="1" applyBorder="1" applyAlignment="1">
      <alignment horizontal="left" wrapText="1"/>
      <protection/>
    </xf>
    <xf numFmtId="49" fontId="7" fillId="0" borderId="50" xfId="54" applyNumberFormat="1" applyFont="1" applyBorder="1" applyAlignment="1">
      <alignment horizontal="center"/>
      <protection/>
    </xf>
    <xf numFmtId="231" fontId="7" fillId="15" borderId="52" xfId="57" applyNumberFormat="1" applyFont="1" applyFill="1" applyBorder="1" applyAlignment="1" applyProtection="1">
      <alignment horizontal="right"/>
      <protection/>
    </xf>
    <xf numFmtId="49" fontId="7" fillId="0" borderId="16" xfId="57" applyNumberFormat="1" applyFont="1" applyBorder="1" applyAlignment="1">
      <alignment horizontal="center"/>
      <protection/>
    </xf>
    <xf numFmtId="0" fontId="6" fillId="0" borderId="23" xfId="54" applyFont="1" applyBorder="1" applyAlignment="1">
      <alignment horizontal="center" vertical="center" wrapText="1"/>
      <protection/>
    </xf>
    <xf numFmtId="231" fontId="7" fillId="0" borderId="44" xfId="57" applyNumberFormat="1" applyFont="1" applyBorder="1" applyAlignment="1">
      <alignment horizontal="right"/>
      <protection/>
    </xf>
    <xf numFmtId="231" fontId="7" fillId="0" borderId="46" xfId="57" applyNumberFormat="1" applyFont="1" applyBorder="1" applyAlignment="1">
      <alignment horizontal="right"/>
      <protection/>
    </xf>
    <xf numFmtId="0" fontId="7" fillId="0" borderId="44" xfId="57" applyNumberFormat="1" applyFont="1" applyBorder="1" applyAlignment="1">
      <alignment/>
      <protection/>
    </xf>
    <xf numFmtId="0" fontId="6" fillId="0" borderId="11" xfId="57" applyFont="1" applyBorder="1" applyAlignment="1">
      <alignment horizontal="left" indent="1"/>
      <protection/>
    </xf>
    <xf numFmtId="49" fontId="7" fillId="0" borderId="26" xfId="57" applyNumberFormat="1" applyFont="1" applyBorder="1" applyAlignment="1">
      <alignment horizontal="center"/>
      <protection/>
    </xf>
    <xf numFmtId="49" fontId="7" fillId="0" borderId="26" xfId="57" applyNumberFormat="1" applyFont="1" applyBorder="1" applyAlignment="1">
      <alignment horizontal="center" wrapText="1"/>
      <protection/>
    </xf>
    <xf numFmtId="49" fontId="7" fillId="0" borderId="34" xfId="57" applyNumberFormat="1" applyFont="1" applyBorder="1" applyAlignment="1">
      <alignment horizontal="center" wrapText="1"/>
      <protection/>
    </xf>
    <xf numFmtId="14" fontId="11" fillId="0" borderId="0" xfId="0" applyNumberFormat="1" applyFont="1" applyFill="1" applyAlignment="1">
      <alignment/>
    </xf>
    <xf numFmtId="49" fontId="11" fillId="18" borderId="0" xfId="0" applyNumberFormat="1" applyFont="1" applyFill="1" applyAlignment="1">
      <alignment horizontal="center"/>
    </xf>
    <xf numFmtId="49" fontId="11" fillId="18" borderId="0" xfId="0" applyNumberFormat="1" applyFont="1" applyFill="1" applyAlignment="1">
      <alignment/>
    </xf>
    <xf numFmtId="49" fontId="7" fillId="0" borderId="14" xfId="57" applyNumberFormat="1" applyFont="1" applyBorder="1" applyAlignment="1">
      <alignment horizontal="center" wrapText="1"/>
      <protection/>
    </xf>
    <xf numFmtId="49" fontId="7" fillId="0" borderId="23" xfId="57" applyNumberFormat="1" applyFont="1" applyBorder="1" applyAlignment="1">
      <alignment horizontal="center"/>
      <protection/>
    </xf>
    <xf numFmtId="231" fontId="7" fillId="0" borderId="49" xfId="57" applyNumberFormat="1" applyFont="1" applyBorder="1" applyAlignment="1">
      <alignment horizontal="right"/>
      <protection/>
    </xf>
    <xf numFmtId="49" fontId="0" fillId="0" borderId="0" xfId="0" applyNumberFormat="1" applyAlignment="1">
      <alignment horizontal="left" vertical="center"/>
    </xf>
    <xf numFmtId="233" fontId="11" fillId="0" borderId="0" xfId="55" applyNumberFormat="1" applyFont="1">
      <alignment/>
      <protection/>
    </xf>
    <xf numFmtId="0" fontId="12" fillId="16" borderId="11" xfId="0" applyFont="1" applyFill="1" applyBorder="1" applyAlignment="1">
      <alignment horizontal="center" vertical="center"/>
    </xf>
    <xf numFmtId="0" fontId="12" fillId="16" borderId="12" xfId="0" applyFont="1" applyFill="1" applyBorder="1" applyAlignment="1">
      <alignment horizontal="center" vertical="center"/>
    </xf>
    <xf numFmtId="0" fontId="12" fillId="16" borderId="13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10" fillId="0" borderId="0" xfId="55" applyFont="1" applyAlignment="1">
      <alignment horizontal="center"/>
      <protection/>
    </xf>
    <xf numFmtId="0" fontId="0" fillId="0" borderId="0" xfId="0" applyAlignment="1">
      <alignment horizontal="center"/>
    </xf>
    <xf numFmtId="0" fontId="1" fillId="0" borderId="0" xfId="55" applyFont="1" applyAlignment="1">
      <alignment horizontal="center" vertical="center"/>
      <protection/>
    </xf>
    <xf numFmtId="0" fontId="8" fillId="0" borderId="58" xfId="54" applyFont="1" applyFill="1" applyBorder="1" applyAlignment="1">
      <alignment horizontal="center" vertical="center" wrapText="1"/>
      <protection/>
    </xf>
    <xf numFmtId="0" fontId="0" fillId="0" borderId="58" xfId="0" applyBorder="1" applyAlignment="1">
      <alignment horizontal="center" vertical="center" wrapText="1"/>
    </xf>
    <xf numFmtId="0" fontId="0" fillId="0" borderId="58" xfId="0" applyBorder="1" applyAlignment="1">
      <alignment/>
    </xf>
    <xf numFmtId="0" fontId="8" fillId="0" borderId="58" xfId="54" applyFont="1" applyBorder="1" applyAlignment="1">
      <alignment horizontal="center" vertical="center" wrapText="1"/>
      <protection/>
    </xf>
    <xf numFmtId="0" fontId="6" fillId="0" borderId="23" xfId="54" applyFont="1" applyBorder="1" applyAlignment="1">
      <alignment horizontal="center" vertical="center" wrapText="1"/>
      <protection/>
    </xf>
    <xf numFmtId="0" fontId="6" fillId="0" borderId="47" xfId="0" applyFont="1" applyBorder="1" applyAlignment="1">
      <alignment horizontal="center" vertical="center" wrapText="1"/>
    </xf>
    <xf numFmtId="0" fontId="8" fillId="0" borderId="58" xfId="55" applyFont="1" applyBorder="1" applyAlignment="1">
      <alignment horizontal="center" vertical="center" wrapText="1"/>
      <protection/>
    </xf>
    <xf numFmtId="0" fontId="6" fillId="0" borderId="0" xfId="55" applyFont="1" applyBorder="1" applyAlignment="1">
      <alignment horizontal="left"/>
      <protection/>
    </xf>
    <xf numFmtId="0" fontId="0" fillId="0" borderId="0" xfId="0" applyAlignment="1">
      <alignment/>
    </xf>
    <xf numFmtId="49" fontId="6" fillId="0" borderId="23" xfId="54" applyNumberFormat="1" applyFont="1" applyBorder="1" applyAlignment="1">
      <alignment horizontal="center" vertical="center" wrapText="1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6" fillId="0" borderId="13" xfId="54" applyFont="1" applyBorder="1" applyAlignment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0503123" xfId="54"/>
    <cellStyle name="Обычный_0503123 (поступ. и выб)" xfId="55"/>
    <cellStyle name="Обычный_0503124=(Отч.о касс. исп. и выб.)" xfId="56"/>
    <cellStyle name="Обычный_0503127 (отч.гл.расп.,пол.)" xfId="57"/>
    <cellStyle name="Обычный_g_raspN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Связанная ячейка" xfId="65"/>
    <cellStyle name="Текст предупреждения" xfId="66"/>
    <cellStyle name="Тысячи [0]_Лист1" xfId="67"/>
    <cellStyle name="Тысячи_Лист1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2"/>
  <sheetViews>
    <sheetView showGridLines="0" zoomScalePageLayoutView="0" workbookViewId="0" topLeftCell="A1">
      <selection activeCell="I6" sqref="I6"/>
    </sheetView>
  </sheetViews>
  <sheetFormatPr defaultColWidth="0" defaultRowHeight="18" customHeight="1"/>
  <cols>
    <col min="1" max="1" width="3.375" style="3" customWidth="1"/>
    <col min="2" max="2" width="12.75390625" style="4" customWidth="1"/>
    <col min="3" max="3" width="12.625" style="3" customWidth="1"/>
    <col min="4" max="4" width="13.125" style="3" customWidth="1"/>
    <col min="5" max="5" width="8.625" style="3" customWidth="1"/>
    <col min="6" max="6" width="12.125" style="3" customWidth="1"/>
    <col min="7" max="7" width="7.125" style="3" customWidth="1"/>
    <col min="8" max="8" width="8.25390625" style="3" customWidth="1"/>
    <col min="9" max="9" width="14.25390625" style="3" customWidth="1"/>
    <col min="10" max="10" width="8.25390625" style="3" customWidth="1"/>
    <col min="11" max="11" width="13.625" style="3" customWidth="1"/>
    <col min="12" max="12" width="12.625" style="3" customWidth="1"/>
    <col min="13" max="13" width="2.125" style="3" customWidth="1"/>
    <col min="14" max="16384" width="0" style="3" hidden="1" customWidth="1"/>
  </cols>
  <sheetData>
    <row r="1" ht="15" customHeight="1"/>
    <row r="2" spans="2:12" ht="18" customHeight="1"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</row>
    <row r="3" spans="2:12" ht="15" customHeight="1">
      <c r="B3" s="7"/>
      <c r="C3" s="8"/>
      <c r="D3" s="218">
        <v>42736</v>
      </c>
      <c r="E3" s="8"/>
      <c r="F3" s="8"/>
      <c r="G3" s="8"/>
      <c r="H3" s="8"/>
      <c r="I3" s="8"/>
      <c r="J3" s="8"/>
      <c r="K3" s="8"/>
      <c r="L3" s="8" t="s">
        <v>273</v>
      </c>
    </row>
    <row r="4" spans="2:12" ht="17.25" customHeight="1">
      <c r="B4" s="230" t="s">
        <v>99</v>
      </c>
      <c r="C4" s="231"/>
      <c r="D4" s="28">
        <v>42736</v>
      </c>
      <c r="E4" s="28"/>
      <c r="F4" s="29"/>
      <c r="G4" s="29"/>
      <c r="H4" s="29"/>
      <c r="I4" s="29"/>
      <c r="J4" s="33"/>
      <c r="K4" s="31"/>
      <c r="L4" s="31" t="s">
        <v>273</v>
      </c>
    </row>
    <row r="5" spans="2:12" ht="17.25" customHeight="1">
      <c r="B5" s="27" t="s">
        <v>101</v>
      </c>
      <c r="C5" s="24" t="s">
        <v>301</v>
      </c>
      <c r="D5" s="25" t="s">
        <v>274</v>
      </c>
      <c r="E5" s="22"/>
      <c r="F5" s="26" t="s">
        <v>73</v>
      </c>
      <c r="G5" s="23" t="s">
        <v>299</v>
      </c>
      <c r="H5" s="26" t="s">
        <v>110</v>
      </c>
      <c r="I5" s="22" t="s">
        <v>302</v>
      </c>
      <c r="J5" s="25" t="s">
        <v>111</v>
      </c>
      <c r="K5" s="22" t="s">
        <v>300</v>
      </c>
      <c r="L5" s="34"/>
    </row>
    <row r="6" spans="2:12" ht="24" customHeight="1">
      <c r="B6" s="30" t="s">
        <v>100</v>
      </c>
      <c r="C6" s="224" t="s">
        <v>298</v>
      </c>
      <c r="D6" s="35" t="s">
        <v>275</v>
      </c>
      <c r="E6" s="35"/>
      <c r="F6" s="35"/>
      <c r="G6" s="35"/>
      <c r="H6" s="35"/>
      <c r="I6" s="35"/>
      <c r="J6" s="35"/>
      <c r="K6" s="18" t="s">
        <v>275</v>
      </c>
      <c r="L6" s="19"/>
    </row>
    <row r="7" ht="14.25" customHeight="1"/>
    <row r="8" spans="2:12" s="5" customFormat="1" ht="18" customHeight="1">
      <c r="B8" s="6" t="s">
        <v>38</v>
      </c>
      <c r="C8" s="226"/>
      <c r="D8" s="227"/>
      <c r="E8" s="227"/>
      <c r="F8" s="227"/>
      <c r="G8" s="227"/>
      <c r="H8" s="227"/>
      <c r="I8" s="227"/>
      <c r="J8" s="227"/>
      <c r="K8" s="227"/>
      <c r="L8" s="228"/>
    </row>
    <row r="9" spans="2:12" s="9" customFormat="1" ht="18" customHeight="1">
      <c r="B9" s="10"/>
      <c r="C9" s="11"/>
      <c r="D9" s="12"/>
      <c r="E9" s="12"/>
      <c r="F9" s="12"/>
      <c r="G9" s="13"/>
      <c r="H9" s="12"/>
      <c r="I9" s="12"/>
      <c r="J9" s="12"/>
      <c r="K9" s="12"/>
      <c r="L9" s="14">
        <v>2948</v>
      </c>
    </row>
    <row r="10" spans="2:12" s="9" customFormat="1" ht="18" customHeight="1">
      <c r="B10" s="10"/>
      <c r="C10" s="11"/>
      <c r="D10" s="12"/>
      <c r="E10" s="12"/>
      <c r="F10" s="12"/>
      <c r="G10" s="13"/>
      <c r="H10" s="12"/>
      <c r="I10" s="12"/>
      <c r="J10" s="12"/>
      <c r="K10" s="12"/>
      <c r="L10" s="14"/>
    </row>
    <row r="11" spans="2:3" s="220" customFormat="1" ht="18" customHeight="1">
      <c r="B11" s="219" t="s">
        <v>276</v>
      </c>
      <c r="C11" s="220" t="s">
        <v>277</v>
      </c>
    </row>
    <row r="12" spans="2:3" s="220" customFormat="1" ht="18" customHeight="1">
      <c r="B12" s="219" t="s">
        <v>278</v>
      </c>
      <c r="C12" s="220" t="s">
        <v>279</v>
      </c>
    </row>
  </sheetData>
  <sheetProtection/>
  <mergeCells count="3">
    <mergeCell ref="C8:L8"/>
    <mergeCell ref="B2:L2"/>
    <mergeCell ref="B4:C4"/>
  </mergeCells>
  <printOptions/>
  <pageMargins left="0.984251968503937" right="0.98425196850393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9"/>
  <sheetViews>
    <sheetView tabSelected="1" workbookViewId="0" topLeftCell="A1">
      <selection activeCell="A2" sqref="A2:B2"/>
    </sheetView>
  </sheetViews>
  <sheetFormatPr defaultColWidth="9.00390625" defaultRowHeight="12.75"/>
  <cols>
    <col min="1" max="1" width="43.00390625" style="0" customWidth="1"/>
    <col min="4" max="5" width="16.125" style="0" customWidth="1"/>
    <col min="6" max="6" width="15.75390625" style="0" customWidth="1"/>
    <col min="7" max="7" width="14.25390625" style="0" customWidth="1"/>
  </cols>
  <sheetData>
    <row r="1" spans="1:7" s="39" customFormat="1" ht="12" customHeight="1" thickBot="1">
      <c r="A1" s="36"/>
      <c r="B1" s="32"/>
      <c r="D1" s="37"/>
      <c r="E1" s="38" t="s">
        <v>112</v>
      </c>
      <c r="F1" s="40"/>
      <c r="G1" s="41"/>
    </row>
    <row r="2" spans="1:7" s="39" customFormat="1" ht="15.75">
      <c r="A2" s="232" t="s">
        <v>113</v>
      </c>
      <c r="B2" s="233"/>
      <c r="D2" s="42" t="s">
        <v>108</v>
      </c>
      <c r="E2" s="43" t="s">
        <v>185</v>
      </c>
      <c r="F2" s="44"/>
      <c r="G2" s="45"/>
    </row>
    <row r="3" spans="1:7" s="39" customFormat="1" ht="15">
      <c r="A3" s="234" t="str">
        <f>CONCATENATE("на     ",OtDateTxt)</f>
        <v>на     1 января 2017 г.</v>
      </c>
      <c r="B3" s="234"/>
      <c r="D3" s="46" t="s">
        <v>107</v>
      </c>
      <c r="E3" s="98">
        <f>OtDate</f>
        <v>42736</v>
      </c>
      <c r="F3" s="47"/>
      <c r="G3" s="48"/>
    </row>
    <row r="4" spans="1:7" s="39" customFormat="1" ht="13.5" customHeight="1">
      <c r="A4" s="49" t="s">
        <v>186</v>
      </c>
      <c r="B4" s="50"/>
      <c r="D4" s="51"/>
      <c r="E4" s="52"/>
      <c r="F4" s="53"/>
      <c r="G4" s="41"/>
    </row>
    <row r="5" spans="1:7" s="39" customFormat="1" ht="15" customHeight="1">
      <c r="A5" s="54">
        <f>OtOrg</f>
      </c>
      <c r="B5" s="50"/>
      <c r="D5" s="55" t="s">
        <v>106</v>
      </c>
      <c r="E5" s="56" t="str">
        <f>OtOkpo</f>
        <v>42825306</v>
      </c>
      <c r="F5" s="47"/>
      <c r="G5" s="41"/>
    </row>
    <row r="6" spans="1:7" s="101" customFormat="1" ht="15" customHeight="1">
      <c r="A6" s="99" t="s">
        <v>188</v>
      </c>
      <c r="B6" s="100"/>
      <c r="D6" s="102"/>
      <c r="E6" s="103"/>
      <c r="F6" s="104"/>
      <c r="G6" s="105"/>
    </row>
    <row r="7" spans="1:7" s="39" customFormat="1" ht="15" customHeight="1">
      <c r="A7" s="99" t="s">
        <v>187</v>
      </c>
      <c r="B7" s="50"/>
      <c r="D7" s="55" t="s">
        <v>189</v>
      </c>
      <c r="E7" s="56"/>
      <c r="F7" s="47"/>
      <c r="G7" s="41"/>
    </row>
    <row r="8" spans="1:7" s="39" customFormat="1" ht="17.25" customHeight="1">
      <c r="A8" s="49" t="s">
        <v>114</v>
      </c>
      <c r="B8" s="57" t="s">
        <v>115</v>
      </c>
      <c r="D8" s="55" t="s">
        <v>184</v>
      </c>
      <c r="E8" s="56" t="str">
        <f>OKATO</f>
        <v>46740000</v>
      </c>
      <c r="F8" s="47"/>
      <c r="G8" s="41"/>
    </row>
    <row r="9" spans="1:7" s="39" customFormat="1" ht="14.25" customHeight="1">
      <c r="A9" s="49" t="s">
        <v>116</v>
      </c>
      <c r="B9" s="58" t="s">
        <v>117</v>
      </c>
      <c r="D9" s="51"/>
      <c r="E9" s="59"/>
      <c r="F9" s="53"/>
      <c r="G9" s="41"/>
    </row>
    <row r="10" spans="1:7" s="39" customFormat="1" ht="14.25" customHeight="1" thickBot="1">
      <c r="A10" s="49" t="s">
        <v>118</v>
      </c>
      <c r="B10" s="60"/>
      <c r="D10" s="55" t="s">
        <v>72</v>
      </c>
      <c r="E10" s="61">
        <v>383</v>
      </c>
      <c r="F10" s="47"/>
      <c r="G10" s="41"/>
    </row>
    <row r="11" spans="1:4" s="39" customFormat="1" ht="9" customHeight="1">
      <c r="A11" s="62"/>
      <c r="B11" s="60"/>
      <c r="C11" s="60"/>
      <c r="D11" s="60"/>
    </row>
    <row r="12" spans="2:4" s="39" customFormat="1" ht="13.5" customHeight="1">
      <c r="B12" s="63" t="s">
        <v>119</v>
      </c>
      <c r="D12" s="64"/>
    </row>
    <row r="13" spans="1:4" s="39" customFormat="1" ht="6.75" customHeight="1">
      <c r="A13" s="62"/>
      <c r="B13" s="60"/>
      <c r="C13" s="60"/>
      <c r="D13" s="64"/>
    </row>
    <row r="14" spans="1:5" s="39" customFormat="1" ht="36" customHeight="1">
      <c r="A14" s="65" t="s">
        <v>34</v>
      </c>
      <c r="B14" s="66" t="s">
        <v>103</v>
      </c>
      <c r="C14" s="66" t="s">
        <v>30</v>
      </c>
      <c r="D14" s="65" t="s">
        <v>198</v>
      </c>
      <c r="E14" s="65" t="s">
        <v>199</v>
      </c>
    </row>
    <row r="15" spans="1:5" s="39" customFormat="1" ht="12" customHeight="1" thickBot="1">
      <c r="A15" s="67">
        <v>1</v>
      </c>
      <c r="B15" s="68">
        <v>2</v>
      </c>
      <c r="C15" s="68" t="s">
        <v>71</v>
      </c>
      <c r="D15" s="69" t="s">
        <v>49</v>
      </c>
      <c r="E15" s="69">
        <v>5</v>
      </c>
    </row>
    <row r="16" spans="1:5" s="39" customFormat="1" ht="15">
      <c r="A16" s="144" t="s">
        <v>120</v>
      </c>
      <c r="B16" s="70" t="s">
        <v>46</v>
      </c>
      <c r="C16" s="71"/>
      <c r="D16" s="149">
        <f>D17+D34+D41</f>
        <v>70784207.22</v>
      </c>
      <c r="E16" s="150">
        <f>E17+E34+E41</f>
        <v>66679637.33</v>
      </c>
    </row>
    <row r="17" spans="1:5" s="39" customFormat="1" ht="15">
      <c r="A17" s="123" t="s">
        <v>121</v>
      </c>
      <c r="B17" s="72" t="s">
        <v>60</v>
      </c>
      <c r="C17" s="73" t="s">
        <v>97</v>
      </c>
      <c r="D17" s="151">
        <f>D19+D22+D25+D26+D29</f>
        <v>70784207.22</v>
      </c>
      <c r="E17" s="152">
        <f>E19+E22+E25+E26+E29</f>
        <v>66679637.33</v>
      </c>
    </row>
    <row r="18" spans="1:5" s="39" customFormat="1" ht="12" customHeight="1">
      <c r="A18" s="145" t="s">
        <v>35</v>
      </c>
      <c r="B18" s="136"/>
      <c r="C18" s="137"/>
      <c r="D18" s="138"/>
      <c r="E18" s="153"/>
    </row>
    <row r="19" spans="1:5" s="39" customFormat="1" ht="14.25" customHeight="1">
      <c r="A19" s="95" t="s">
        <v>122</v>
      </c>
      <c r="B19" s="77" t="s">
        <v>61</v>
      </c>
      <c r="C19" s="78" t="s">
        <v>66</v>
      </c>
      <c r="D19" s="164">
        <v>83615.59</v>
      </c>
      <c r="E19" s="165">
        <v>0</v>
      </c>
    </row>
    <row r="20" spans="1:5" s="39" customFormat="1" ht="24" customHeight="1">
      <c r="A20" s="146" t="s">
        <v>190</v>
      </c>
      <c r="B20" s="74" t="s">
        <v>194</v>
      </c>
      <c r="C20" s="75" t="s">
        <v>66</v>
      </c>
      <c r="D20" s="166">
        <v>0</v>
      </c>
      <c r="E20" s="161">
        <v>0</v>
      </c>
    </row>
    <row r="21" spans="1:5" s="39" customFormat="1" ht="14.25" customHeight="1">
      <c r="A21" s="110" t="s">
        <v>191</v>
      </c>
      <c r="B21" s="72" t="s">
        <v>195</v>
      </c>
      <c r="C21" s="73" t="s">
        <v>66</v>
      </c>
      <c r="D21" s="166">
        <v>0</v>
      </c>
      <c r="E21" s="161">
        <v>0</v>
      </c>
    </row>
    <row r="22" spans="1:5" s="39" customFormat="1" ht="14.25" customHeight="1">
      <c r="A22" s="95" t="s">
        <v>123</v>
      </c>
      <c r="B22" s="72" t="s">
        <v>62</v>
      </c>
      <c r="C22" s="73" t="s">
        <v>67</v>
      </c>
      <c r="D22" s="166">
        <v>59109082.79</v>
      </c>
      <c r="E22" s="161">
        <v>17421287.69</v>
      </c>
    </row>
    <row r="23" spans="1:7" s="39" customFormat="1" ht="38.25" customHeight="1">
      <c r="A23" s="147" t="s">
        <v>193</v>
      </c>
      <c r="B23" s="72" t="s">
        <v>196</v>
      </c>
      <c r="C23" s="73" t="s">
        <v>67</v>
      </c>
      <c r="D23" s="166">
        <v>40657770</v>
      </c>
      <c r="E23" s="161">
        <v>0</v>
      </c>
      <c r="G23" s="163"/>
    </row>
    <row r="24" spans="1:5" s="39" customFormat="1" ht="14.25" customHeight="1">
      <c r="A24" s="110" t="s">
        <v>192</v>
      </c>
      <c r="B24" s="72" t="s">
        <v>197</v>
      </c>
      <c r="C24" s="73" t="s">
        <v>67</v>
      </c>
      <c r="D24" s="166">
        <v>0</v>
      </c>
      <c r="E24" s="161">
        <v>0</v>
      </c>
    </row>
    <row r="25" spans="1:5" s="39" customFormat="1" ht="14.25" customHeight="1">
      <c r="A25" s="95" t="s">
        <v>124</v>
      </c>
      <c r="B25" s="72" t="s">
        <v>63</v>
      </c>
      <c r="C25" s="73" t="s">
        <v>68</v>
      </c>
      <c r="D25" s="166">
        <v>0</v>
      </c>
      <c r="E25" s="161">
        <v>0</v>
      </c>
    </row>
    <row r="26" spans="1:5" s="39" customFormat="1" ht="14.25" customHeight="1">
      <c r="A26" s="95" t="s">
        <v>125</v>
      </c>
      <c r="B26" s="77" t="s">
        <v>64</v>
      </c>
      <c r="C26" s="78" t="s">
        <v>44</v>
      </c>
      <c r="D26" s="166">
        <v>0</v>
      </c>
      <c r="E26" s="161">
        <v>0</v>
      </c>
    </row>
    <row r="27" spans="1:5" s="39" customFormat="1" ht="38.25" customHeight="1">
      <c r="A27" s="109" t="s">
        <v>200</v>
      </c>
      <c r="B27" s="72" t="s">
        <v>65</v>
      </c>
      <c r="C27" s="73" t="s">
        <v>31</v>
      </c>
      <c r="D27" s="166">
        <v>0</v>
      </c>
      <c r="E27" s="161">
        <v>0</v>
      </c>
    </row>
    <row r="28" spans="1:5" s="39" customFormat="1" ht="26.25" customHeight="1">
      <c r="A28" s="115" t="s">
        <v>126</v>
      </c>
      <c r="B28" s="77" t="s">
        <v>127</v>
      </c>
      <c r="C28" s="78" t="s">
        <v>32</v>
      </c>
      <c r="D28" s="166">
        <v>0</v>
      </c>
      <c r="E28" s="161">
        <v>0</v>
      </c>
    </row>
    <row r="29" spans="1:5" s="39" customFormat="1" ht="14.25" customHeight="1">
      <c r="A29" s="95" t="s">
        <v>128</v>
      </c>
      <c r="B29" s="81" t="s">
        <v>66</v>
      </c>
      <c r="C29" s="82" t="s">
        <v>81</v>
      </c>
      <c r="D29" s="166">
        <v>11591508.84</v>
      </c>
      <c r="E29" s="161">
        <v>49258349.64</v>
      </c>
    </row>
    <row r="30" spans="1:5" s="39" customFormat="1" ht="23.25" customHeight="1">
      <c r="A30" s="109" t="s">
        <v>201</v>
      </c>
      <c r="B30" s="81" t="s">
        <v>205</v>
      </c>
      <c r="C30" s="82" t="s">
        <v>81</v>
      </c>
      <c r="D30" s="166">
        <v>4615508.84</v>
      </c>
      <c r="E30" s="161">
        <v>49243349.64</v>
      </c>
    </row>
    <row r="31" spans="1:5" s="39" customFormat="1" ht="14.25" customHeight="1">
      <c r="A31" s="110" t="s">
        <v>202</v>
      </c>
      <c r="B31" s="81" t="s">
        <v>206</v>
      </c>
      <c r="C31" s="82" t="s">
        <v>81</v>
      </c>
      <c r="D31" s="166">
        <v>6976000</v>
      </c>
      <c r="E31" s="161">
        <v>0</v>
      </c>
    </row>
    <row r="32" spans="1:5" s="39" customFormat="1" ht="14.25" customHeight="1">
      <c r="A32" s="110" t="s">
        <v>203</v>
      </c>
      <c r="B32" s="81" t="s">
        <v>207</v>
      </c>
      <c r="C32" s="82" t="s">
        <v>81</v>
      </c>
      <c r="D32" s="166">
        <v>0</v>
      </c>
      <c r="E32" s="161">
        <v>0</v>
      </c>
    </row>
    <row r="33" spans="1:5" s="39" customFormat="1" ht="14.25" customHeight="1">
      <c r="A33" s="110" t="s">
        <v>204</v>
      </c>
      <c r="B33" s="81" t="s">
        <v>208</v>
      </c>
      <c r="C33" s="82" t="s">
        <v>81</v>
      </c>
      <c r="D33" s="166">
        <v>0</v>
      </c>
      <c r="E33" s="161">
        <v>15000</v>
      </c>
    </row>
    <row r="34" spans="1:5" s="39" customFormat="1" ht="24.75" customHeight="1">
      <c r="A34" s="123" t="s">
        <v>129</v>
      </c>
      <c r="B34" s="72" t="s">
        <v>67</v>
      </c>
      <c r="C34" s="73"/>
      <c r="D34" s="151">
        <f>D36</f>
        <v>0</v>
      </c>
      <c r="E34" s="154">
        <f>E36</f>
        <v>0</v>
      </c>
    </row>
    <row r="35" spans="1:5" s="39" customFormat="1" ht="11.25" customHeight="1">
      <c r="A35" s="145" t="s">
        <v>35</v>
      </c>
      <c r="B35" s="140"/>
      <c r="C35" s="141"/>
      <c r="D35" s="138"/>
      <c r="E35" s="153"/>
    </row>
    <row r="36" spans="1:5" s="39" customFormat="1" ht="14.25" customHeight="1">
      <c r="A36" s="148" t="s">
        <v>130</v>
      </c>
      <c r="B36" s="77" t="s">
        <v>68</v>
      </c>
      <c r="C36" s="78" t="s">
        <v>76</v>
      </c>
      <c r="D36" s="164">
        <v>0</v>
      </c>
      <c r="E36" s="165">
        <v>0</v>
      </c>
    </row>
    <row r="37" spans="1:5" s="39" customFormat="1" ht="25.5" customHeight="1">
      <c r="A37" s="117" t="s">
        <v>209</v>
      </c>
      <c r="B37" s="77" t="s">
        <v>131</v>
      </c>
      <c r="C37" s="78" t="s">
        <v>12</v>
      </c>
      <c r="D37" s="166">
        <v>0</v>
      </c>
      <c r="E37" s="161">
        <v>0</v>
      </c>
    </row>
    <row r="38" spans="1:5" s="39" customFormat="1" ht="13.5" customHeight="1">
      <c r="A38" s="115" t="s">
        <v>132</v>
      </c>
      <c r="B38" s="72" t="s">
        <v>133</v>
      </c>
      <c r="C38" s="73" t="s">
        <v>13</v>
      </c>
      <c r="D38" s="166">
        <v>0</v>
      </c>
      <c r="E38" s="161">
        <v>0</v>
      </c>
    </row>
    <row r="39" spans="1:5" s="39" customFormat="1" ht="13.5" customHeight="1">
      <c r="A39" s="115" t="s">
        <v>134</v>
      </c>
      <c r="B39" s="72" t="s">
        <v>135</v>
      </c>
      <c r="C39" s="73" t="s">
        <v>14</v>
      </c>
      <c r="D39" s="166">
        <v>0</v>
      </c>
      <c r="E39" s="161">
        <v>0</v>
      </c>
    </row>
    <row r="40" spans="1:5" s="39" customFormat="1" ht="13.5" customHeight="1">
      <c r="A40" s="115" t="s">
        <v>136</v>
      </c>
      <c r="B40" s="81" t="s">
        <v>137</v>
      </c>
      <c r="C40" s="82" t="s">
        <v>15</v>
      </c>
      <c r="D40" s="166">
        <v>0</v>
      </c>
      <c r="E40" s="161">
        <v>0</v>
      </c>
    </row>
    <row r="41" spans="1:5" s="39" customFormat="1" ht="15.75" customHeight="1">
      <c r="A41" s="123" t="s">
        <v>138</v>
      </c>
      <c r="B41" s="72" t="s">
        <v>44</v>
      </c>
      <c r="C41" s="73"/>
      <c r="D41" s="151">
        <f>D43+D48</f>
        <v>0</v>
      </c>
      <c r="E41" s="152">
        <f>E43+E48</f>
        <v>0</v>
      </c>
    </row>
    <row r="42" spans="1:5" s="39" customFormat="1" ht="11.25" customHeight="1">
      <c r="A42" s="145" t="s">
        <v>35</v>
      </c>
      <c r="B42" s="142"/>
      <c r="C42" s="143"/>
      <c r="D42" s="138"/>
      <c r="E42" s="153"/>
    </row>
    <row r="43" spans="1:5" s="39" customFormat="1" ht="13.5" customHeight="1">
      <c r="A43" s="148" t="s">
        <v>139</v>
      </c>
      <c r="B43" s="77" t="s">
        <v>78</v>
      </c>
      <c r="C43" s="78" t="s">
        <v>77</v>
      </c>
      <c r="D43" s="164">
        <v>0</v>
      </c>
      <c r="E43" s="165">
        <v>0</v>
      </c>
    </row>
    <row r="44" spans="1:5" s="39" customFormat="1" ht="24.75" customHeight="1">
      <c r="A44" s="117" t="s">
        <v>210</v>
      </c>
      <c r="B44" s="77" t="s">
        <v>79</v>
      </c>
      <c r="C44" s="78" t="s">
        <v>39</v>
      </c>
      <c r="D44" s="166">
        <v>0</v>
      </c>
      <c r="E44" s="161">
        <v>0</v>
      </c>
    </row>
    <row r="45" spans="1:5" s="39" customFormat="1" ht="13.5" customHeight="1">
      <c r="A45" s="115" t="s">
        <v>140</v>
      </c>
      <c r="B45" s="72" t="s">
        <v>141</v>
      </c>
      <c r="C45" s="73" t="s">
        <v>22</v>
      </c>
      <c r="D45" s="166">
        <v>0</v>
      </c>
      <c r="E45" s="161">
        <v>0</v>
      </c>
    </row>
    <row r="46" spans="1:5" s="39" customFormat="1" ht="13.5" customHeight="1">
      <c r="A46" s="115" t="s">
        <v>142</v>
      </c>
      <c r="B46" s="72" t="s">
        <v>80</v>
      </c>
      <c r="C46" s="73" t="s">
        <v>27</v>
      </c>
      <c r="D46" s="166">
        <v>0</v>
      </c>
      <c r="E46" s="161">
        <v>0</v>
      </c>
    </row>
    <row r="47" spans="1:5" s="39" customFormat="1" ht="13.5" customHeight="1">
      <c r="A47" s="115" t="s">
        <v>143</v>
      </c>
      <c r="B47" s="72" t="s">
        <v>144</v>
      </c>
      <c r="C47" s="73" t="s">
        <v>105</v>
      </c>
      <c r="D47" s="166">
        <v>0</v>
      </c>
      <c r="E47" s="161">
        <v>0</v>
      </c>
    </row>
    <row r="48" spans="1:5" s="39" customFormat="1" ht="13.5" customHeight="1">
      <c r="A48" s="95" t="s">
        <v>145</v>
      </c>
      <c r="B48" s="72" t="s">
        <v>81</v>
      </c>
      <c r="C48" s="73" t="s">
        <v>146</v>
      </c>
      <c r="D48" s="166">
        <v>0</v>
      </c>
      <c r="E48" s="161">
        <v>0</v>
      </c>
    </row>
    <row r="49" spans="1:5" s="39" customFormat="1" ht="24.75" customHeight="1" thickBot="1">
      <c r="A49" s="114" t="s">
        <v>211</v>
      </c>
      <c r="B49" s="84" t="s">
        <v>82</v>
      </c>
      <c r="C49" s="85" t="s">
        <v>28</v>
      </c>
      <c r="D49" s="167">
        <v>0</v>
      </c>
      <c r="E49" s="168">
        <v>0</v>
      </c>
    </row>
    <row r="50" spans="1:5" s="39" customFormat="1" ht="19.5" customHeight="1">
      <c r="A50" s="235" t="s">
        <v>147</v>
      </c>
      <c r="B50" s="236"/>
      <c r="C50" s="236"/>
      <c r="D50" s="237"/>
      <c r="E50" s="197" t="s">
        <v>148</v>
      </c>
    </row>
    <row r="51" spans="1:5" s="39" customFormat="1" ht="33.75">
      <c r="A51" s="65" t="s">
        <v>34</v>
      </c>
      <c r="B51" s="66" t="s">
        <v>103</v>
      </c>
      <c r="C51" s="66" t="s">
        <v>30</v>
      </c>
      <c r="D51" s="65" t="s">
        <v>198</v>
      </c>
      <c r="E51" s="65" t="s">
        <v>199</v>
      </c>
    </row>
    <row r="52" spans="1:5" s="39" customFormat="1" ht="12" customHeight="1" thickBot="1">
      <c r="A52" s="67">
        <v>1</v>
      </c>
      <c r="B52" s="68">
        <v>2</v>
      </c>
      <c r="C52" s="68" t="s">
        <v>71</v>
      </c>
      <c r="D52" s="69" t="s">
        <v>49</v>
      </c>
      <c r="E52" s="69">
        <v>5</v>
      </c>
    </row>
    <row r="53" spans="1:5" s="39" customFormat="1" ht="15">
      <c r="A53" s="86" t="s">
        <v>149</v>
      </c>
      <c r="B53" s="87" t="s">
        <v>55</v>
      </c>
      <c r="C53" s="88"/>
      <c r="D53" s="155">
        <f>D54+D85</f>
        <v>68056217.19</v>
      </c>
      <c r="E53" s="156">
        <f>E54+E85</f>
        <v>66983031.38999999</v>
      </c>
    </row>
    <row r="54" spans="1:5" s="39" customFormat="1" ht="15">
      <c r="A54" s="124" t="s">
        <v>150</v>
      </c>
      <c r="B54" s="72" t="s">
        <v>53</v>
      </c>
      <c r="C54" s="73" t="s">
        <v>54</v>
      </c>
      <c r="D54" s="155">
        <f>D56+D60+D67+D69+D72+D75+D78+D80</f>
        <v>65243893.2</v>
      </c>
      <c r="E54" s="152">
        <f>E56+E60+E67+E69+E72+E75+E78+E80</f>
        <v>64414941.81999999</v>
      </c>
    </row>
    <row r="55" spans="1:5" s="39" customFormat="1" ht="12" customHeight="1">
      <c r="A55" s="135" t="s">
        <v>35</v>
      </c>
      <c r="B55" s="140"/>
      <c r="C55" s="141"/>
      <c r="D55" s="157"/>
      <c r="E55" s="153"/>
    </row>
    <row r="56" spans="1:5" s="39" customFormat="1" ht="24">
      <c r="A56" s="76" t="s">
        <v>151</v>
      </c>
      <c r="B56" s="77" t="s">
        <v>83</v>
      </c>
      <c r="C56" s="78" t="s">
        <v>55</v>
      </c>
      <c r="D56" s="158">
        <f>D57+D58+D59</f>
        <v>56927109.300000004</v>
      </c>
      <c r="E56" s="159">
        <f>E57+E58+E59</f>
        <v>56457801.45999999</v>
      </c>
    </row>
    <row r="57" spans="1:5" s="39" customFormat="1" ht="23.25" customHeight="1">
      <c r="A57" s="106" t="s">
        <v>212</v>
      </c>
      <c r="B57" s="77" t="s">
        <v>84</v>
      </c>
      <c r="C57" s="78" t="s">
        <v>1</v>
      </c>
      <c r="D57" s="160">
        <v>44274933.56</v>
      </c>
      <c r="E57" s="161">
        <v>44105294.69</v>
      </c>
    </row>
    <row r="58" spans="1:5" s="39" customFormat="1" ht="13.5" customHeight="1">
      <c r="A58" s="115" t="s">
        <v>152</v>
      </c>
      <c r="B58" s="74" t="s">
        <v>85</v>
      </c>
      <c r="C58" s="75" t="s">
        <v>2</v>
      </c>
      <c r="D58" s="162">
        <v>4088</v>
      </c>
      <c r="E58" s="161">
        <v>200</v>
      </c>
    </row>
    <row r="59" spans="1:5" s="39" customFormat="1" ht="25.5" customHeight="1">
      <c r="A59" s="115" t="s">
        <v>213</v>
      </c>
      <c r="B59" s="72" t="s">
        <v>9</v>
      </c>
      <c r="C59" s="73" t="s">
        <v>98</v>
      </c>
      <c r="D59" s="162">
        <v>12648087.74</v>
      </c>
      <c r="E59" s="161">
        <v>12352306.77</v>
      </c>
    </row>
    <row r="60" spans="1:5" s="39" customFormat="1" ht="15">
      <c r="A60" s="76" t="s">
        <v>153</v>
      </c>
      <c r="B60" s="77" t="s">
        <v>52</v>
      </c>
      <c r="C60" s="78" t="s">
        <v>53</v>
      </c>
      <c r="D60" s="155">
        <f>D61+D62+D63+D64+D65+D66</f>
        <v>7786172.899999999</v>
      </c>
      <c r="E60" s="152">
        <f>E61+E62+E63+E64+E65+E66</f>
        <v>7609005.359999999</v>
      </c>
    </row>
    <row r="61" spans="1:5" s="39" customFormat="1" ht="23.25" customHeight="1">
      <c r="A61" s="106" t="s">
        <v>214</v>
      </c>
      <c r="B61" s="77" t="s">
        <v>86</v>
      </c>
      <c r="C61" s="78" t="s">
        <v>3</v>
      </c>
      <c r="D61" s="169">
        <v>62000</v>
      </c>
      <c r="E61" s="161">
        <v>60000</v>
      </c>
    </row>
    <row r="62" spans="1:5" s="39" customFormat="1" ht="13.5" customHeight="1">
      <c r="A62" s="112" t="s">
        <v>154</v>
      </c>
      <c r="B62" s="72" t="s">
        <v>87</v>
      </c>
      <c r="C62" s="73" t="s">
        <v>4</v>
      </c>
      <c r="D62" s="170">
        <v>44450</v>
      </c>
      <c r="E62" s="161">
        <v>40766.17</v>
      </c>
    </row>
    <row r="63" spans="1:5" s="39" customFormat="1" ht="13.5" customHeight="1">
      <c r="A63" s="112" t="s">
        <v>155</v>
      </c>
      <c r="B63" s="72" t="s">
        <v>88</v>
      </c>
      <c r="C63" s="73" t="s">
        <v>5</v>
      </c>
      <c r="D63" s="170">
        <v>1675699.17</v>
      </c>
      <c r="E63" s="161">
        <v>1800993.64</v>
      </c>
    </row>
    <row r="64" spans="1:5" s="39" customFormat="1" ht="24.75" customHeight="1">
      <c r="A64" s="112" t="s">
        <v>156</v>
      </c>
      <c r="B64" s="72" t="s">
        <v>69</v>
      </c>
      <c r="C64" s="73" t="s">
        <v>6</v>
      </c>
      <c r="D64" s="170">
        <v>13200</v>
      </c>
      <c r="E64" s="161">
        <v>13200</v>
      </c>
    </row>
    <row r="65" spans="1:5" s="39" customFormat="1" ht="13.5" customHeight="1">
      <c r="A65" s="112" t="s">
        <v>157</v>
      </c>
      <c r="B65" s="72" t="s">
        <v>158</v>
      </c>
      <c r="C65" s="73" t="s">
        <v>7</v>
      </c>
      <c r="D65" s="170">
        <v>2934110.35</v>
      </c>
      <c r="E65" s="161">
        <v>2491460.13</v>
      </c>
    </row>
    <row r="66" spans="1:5" s="39" customFormat="1" ht="13.5" customHeight="1">
      <c r="A66" s="112" t="s">
        <v>159</v>
      </c>
      <c r="B66" s="72" t="s">
        <v>70</v>
      </c>
      <c r="C66" s="73" t="s">
        <v>8</v>
      </c>
      <c r="D66" s="170">
        <v>3056713.38</v>
      </c>
      <c r="E66" s="161">
        <v>3202585.42</v>
      </c>
    </row>
    <row r="67" spans="1:5" s="39" customFormat="1" ht="15">
      <c r="A67" s="79" t="s">
        <v>215</v>
      </c>
      <c r="B67" s="72" t="s">
        <v>42</v>
      </c>
      <c r="C67" s="73" t="s">
        <v>83</v>
      </c>
      <c r="D67" s="170">
        <v>0</v>
      </c>
      <c r="E67" s="161">
        <v>0</v>
      </c>
    </row>
    <row r="68" spans="1:5" s="39" customFormat="1" ht="24.75" customHeight="1">
      <c r="A68" s="106" t="s">
        <v>216</v>
      </c>
      <c r="B68" s="77" t="s">
        <v>89</v>
      </c>
      <c r="C68" s="78" t="s">
        <v>84</v>
      </c>
      <c r="D68" s="169">
        <v>0</v>
      </c>
      <c r="E68" s="161">
        <v>0</v>
      </c>
    </row>
    <row r="69" spans="1:5" s="80" customFormat="1" ht="24">
      <c r="A69" s="79" t="s">
        <v>160</v>
      </c>
      <c r="B69" s="72" t="s">
        <v>91</v>
      </c>
      <c r="C69" s="73" t="s">
        <v>52</v>
      </c>
      <c r="D69" s="170">
        <v>0</v>
      </c>
      <c r="E69" s="161">
        <v>0</v>
      </c>
    </row>
    <row r="70" spans="1:5" s="39" customFormat="1" ht="36">
      <c r="A70" s="116" t="s">
        <v>217</v>
      </c>
      <c r="B70" s="77" t="s">
        <v>92</v>
      </c>
      <c r="C70" s="78" t="s">
        <v>86</v>
      </c>
      <c r="D70" s="169">
        <v>0</v>
      </c>
      <c r="E70" s="161">
        <v>0</v>
      </c>
    </row>
    <row r="71" spans="1:5" s="39" customFormat="1" ht="39.75" customHeight="1">
      <c r="A71" s="115" t="s">
        <v>161</v>
      </c>
      <c r="B71" s="81" t="s">
        <v>93</v>
      </c>
      <c r="C71" s="89" t="s">
        <v>87</v>
      </c>
      <c r="D71" s="170">
        <v>0</v>
      </c>
      <c r="E71" s="161">
        <v>0</v>
      </c>
    </row>
    <row r="72" spans="1:5" s="80" customFormat="1" ht="25.5" customHeight="1">
      <c r="A72" s="76" t="s">
        <v>218</v>
      </c>
      <c r="B72" s="72" t="s">
        <v>51</v>
      </c>
      <c r="C72" s="73" t="s">
        <v>42</v>
      </c>
      <c r="D72" s="170">
        <v>0</v>
      </c>
      <c r="E72" s="161">
        <v>0</v>
      </c>
    </row>
    <row r="73" spans="1:5" s="39" customFormat="1" ht="48">
      <c r="A73" s="106" t="s">
        <v>219</v>
      </c>
      <c r="B73" s="77" t="s">
        <v>94</v>
      </c>
      <c r="C73" s="78" t="s">
        <v>90</v>
      </c>
      <c r="D73" s="170">
        <v>0</v>
      </c>
      <c r="E73" s="161">
        <v>0</v>
      </c>
    </row>
    <row r="74" spans="1:5" s="39" customFormat="1" ht="26.25" customHeight="1">
      <c r="A74" s="107" t="s">
        <v>162</v>
      </c>
      <c r="B74" s="77" t="s">
        <v>95</v>
      </c>
      <c r="C74" s="78" t="s">
        <v>10</v>
      </c>
      <c r="D74" s="170">
        <v>0</v>
      </c>
      <c r="E74" s="161">
        <v>0</v>
      </c>
    </row>
    <row r="75" spans="1:5" s="39" customFormat="1" ht="15">
      <c r="A75" s="79" t="s">
        <v>163</v>
      </c>
      <c r="B75" s="72" t="s">
        <v>43</v>
      </c>
      <c r="C75" s="73" t="s">
        <v>91</v>
      </c>
      <c r="D75" s="170">
        <v>0</v>
      </c>
      <c r="E75" s="161">
        <v>0</v>
      </c>
    </row>
    <row r="76" spans="1:5" s="39" customFormat="1" ht="36">
      <c r="A76" s="111" t="s">
        <v>220</v>
      </c>
      <c r="B76" s="72" t="s">
        <v>164</v>
      </c>
      <c r="C76" s="73" t="s">
        <v>93</v>
      </c>
      <c r="D76" s="170">
        <v>0</v>
      </c>
      <c r="E76" s="161">
        <v>0</v>
      </c>
    </row>
    <row r="77" spans="1:5" s="39" customFormat="1" ht="36">
      <c r="A77" s="113" t="s">
        <v>165</v>
      </c>
      <c r="B77" s="81" t="s">
        <v>166</v>
      </c>
      <c r="C77" s="82" t="s">
        <v>11</v>
      </c>
      <c r="D77" s="170">
        <v>0</v>
      </c>
      <c r="E77" s="161">
        <v>0</v>
      </c>
    </row>
    <row r="78" spans="1:5" s="39" customFormat="1" ht="14.25" customHeight="1">
      <c r="A78" s="90" t="s">
        <v>167</v>
      </c>
      <c r="B78" s="20" t="s">
        <v>57</v>
      </c>
      <c r="C78" s="21" t="s">
        <v>51</v>
      </c>
      <c r="D78" s="170">
        <v>0</v>
      </c>
      <c r="E78" s="161">
        <v>0</v>
      </c>
    </row>
    <row r="79" spans="1:5" s="39" customFormat="1" ht="36">
      <c r="A79" s="118" t="s">
        <v>221</v>
      </c>
      <c r="B79" s="20" t="s">
        <v>102</v>
      </c>
      <c r="C79" s="21" t="s">
        <v>95</v>
      </c>
      <c r="D79" s="170">
        <v>0</v>
      </c>
      <c r="E79" s="161">
        <v>0</v>
      </c>
    </row>
    <row r="80" spans="1:5" s="39" customFormat="1" ht="14.25" customHeight="1">
      <c r="A80" s="108" t="s">
        <v>168</v>
      </c>
      <c r="B80" s="81" t="s">
        <v>169</v>
      </c>
      <c r="C80" s="82" t="s">
        <v>57</v>
      </c>
      <c r="D80" s="171">
        <v>530611</v>
      </c>
      <c r="E80" s="161">
        <v>348135</v>
      </c>
    </row>
    <row r="81" spans="1:5" s="39" customFormat="1" ht="25.5" customHeight="1" thickBot="1">
      <c r="A81" s="120" t="s">
        <v>223</v>
      </c>
      <c r="B81" s="84" t="s">
        <v>222</v>
      </c>
      <c r="C81" s="121" t="s">
        <v>57</v>
      </c>
      <c r="D81" s="172">
        <v>391133</v>
      </c>
      <c r="E81" s="168">
        <v>275569</v>
      </c>
    </row>
    <row r="82" spans="1:5" s="39" customFormat="1" ht="15">
      <c r="A82" s="198"/>
      <c r="B82" s="199"/>
      <c r="C82" s="91"/>
      <c r="D82" s="91"/>
      <c r="E82" s="197" t="s">
        <v>261</v>
      </c>
    </row>
    <row r="83" spans="1:5" s="39" customFormat="1" ht="33.75">
      <c r="A83" s="65" t="s">
        <v>34</v>
      </c>
      <c r="B83" s="66" t="s">
        <v>103</v>
      </c>
      <c r="C83" s="66" t="s">
        <v>30</v>
      </c>
      <c r="D83" s="65" t="s">
        <v>198</v>
      </c>
      <c r="E83" s="65" t="s">
        <v>199</v>
      </c>
    </row>
    <row r="84" spans="1:5" s="39" customFormat="1" ht="15.75" thickBot="1">
      <c r="A84" s="92">
        <v>1</v>
      </c>
      <c r="B84" s="68">
        <v>2</v>
      </c>
      <c r="C84" s="68" t="s">
        <v>71</v>
      </c>
      <c r="D84" s="69" t="s">
        <v>49</v>
      </c>
      <c r="E84" s="69">
        <v>5</v>
      </c>
    </row>
    <row r="85" spans="1:5" s="39" customFormat="1" ht="15">
      <c r="A85" s="123" t="s">
        <v>170</v>
      </c>
      <c r="B85" s="87" t="s">
        <v>56</v>
      </c>
      <c r="C85" s="88"/>
      <c r="D85" s="173">
        <v>2812323.99</v>
      </c>
      <c r="E85" s="174">
        <v>2568089.57</v>
      </c>
    </row>
    <row r="86" spans="1:5" s="39" customFormat="1" ht="12" customHeight="1">
      <c r="A86" s="181" t="s">
        <v>35</v>
      </c>
      <c r="B86" s="182"/>
      <c r="C86" s="183"/>
      <c r="D86" s="184"/>
      <c r="E86" s="185"/>
    </row>
    <row r="87" spans="1:5" s="39" customFormat="1" ht="15">
      <c r="A87" s="93" t="s">
        <v>171</v>
      </c>
      <c r="B87" s="77" t="s">
        <v>58</v>
      </c>
      <c r="C87" s="78" t="s">
        <v>169</v>
      </c>
      <c r="D87" s="179">
        <v>2812323.99</v>
      </c>
      <c r="E87" s="180">
        <v>2568089.57</v>
      </c>
    </row>
    <row r="88" spans="1:5" s="39" customFormat="1" ht="24">
      <c r="A88" s="125" t="s">
        <v>224</v>
      </c>
      <c r="B88" s="74" t="s">
        <v>59</v>
      </c>
      <c r="C88" s="75" t="s">
        <v>56</v>
      </c>
      <c r="D88" s="176">
        <v>2359611.08</v>
      </c>
      <c r="E88" s="175">
        <v>2181608.73</v>
      </c>
    </row>
    <row r="89" spans="1:5" s="39" customFormat="1" ht="15">
      <c r="A89" s="115" t="s">
        <v>132</v>
      </c>
      <c r="B89" s="72" t="s">
        <v>96</v>
      </c>
      <c r="C89" s="73" t="s">
        <v>58</v>
      </c>
      <c r="D89" s="176">
        <v>0</v>
      </c>
      <c r="E89" s="175"/>
    </row>
    <row r="90" spans="1:5" s="39" customFormat="1" ht="15">
      <c r="A90" s="115" t="s">
        <v>134</v>
      </c>
      <c r="B90" s="72" t="s">
        <v>172</v>
      </c>
      <c r="C90" s="73" t="s">
        <v>40</v>
      </c>
      <c r="D90" s="176">
        <v>0</v>
      </c>
      <c r="E90" s="175"/>
    </row>
    <row r="91" spans="1:5" s="39" customFormat="1" ht="15">
      <c r="A91" s="126" t="s">
        <v>136</v>
      </c>
      <c r="B91" s="81" t="s">
        <v>173</v>
      </c>
      <c r="C91" s="82" t="s">
        <v>41</v>
      </c>
      <c r="D91" s="176">
        <v>452712.91</v>
      </c>
      <c r="E91" s="175">
        <v>386480.84</v>
      </c>
    </row>
    <row r="92" spans="1:5" s="39" customFormat="1" ht="15">
      <c r="A92" s="123" t="s">
        <v>174</v>
      </c>
      <c r="B92" s="72" t="s">
        <v>40</v>
      </c>
      <c r="C92" s="94"/>
      <c r="D92" s="176">
        <v>0</v>
      </c>
      <c r="E92" s="175"/>
    </row>
    <row r="93" spans="1:5" s="39" customFormat="1" ht="12" customHeight="1">
      <c r="A93" s="181" t="s">
        <v>35</v>
      </c>
      <c r="B93" s="186"/>
      <c r="C93" s="187"/>
      <c r="D93" s="188"/>
      <c r="E93" s="185"/>
    </row>
    <row r="94" spans="1:5" s="39" customFormat="1" ht="13.5" customHeight="1">
      <c r="A94" s="83" t="s">
        <v>139</v>
      </c>
      <c r="B94" s="77" t="s">
        <v>41</v>
      </c>
      <c r="C94" s="78" t="s">
        <v>175</v>
      </c>
      <c r="D94" s="179">
        <v>0</v>
      </c>
      <c r="E94" s="180"/>
    </row>
    <row r="95" spans="1:5" s="39" customFormat="1" ht="36" customHeight="1">
      <c r="A95" s="125" t="s">
        <v>225</v>
      </c>
      <c r="B95" s="77" t="s">
        <v>176</v>
      </c>
      <c r="C95" s="78" t="s">
        <v>37</v>
      </c>
      <c r="D95" s="176">
        <v>0</v>
      </c>
      <c r="E95" s="175"/>
    </row>
    <row r="96" spans="1:5" s="39" customFormat="1" ht="24">
      <c r="A96" s="115" t="s">
        <v>177</v>
      </c>
      <c r="B96" s="72" t="s">
        <v>178</v>
      </c>
      <c r="C96" s="73" t="s">
        <v>20</v>
      </c>
      <c r="D96" s="176">
        <v>0</v>
      </c>
      <c r="E96" s="175"/>
    </row>
    <row r="97" spans="1:5" s="39" customFormat="1" ht="14.25" customHeight="1">
      <c r="A97" s="115" t="s">
        <v>226</v>
      </c>
      <c r="B97" s="72" t="s">
        <v>179</v>
      </c>
      <c r="C97" s="73" t="s">
        <v>25</v>
      </c>
      <c r="D97" s="176">
        <v>0</v>
      </c>
      <c r="E97" s="175"/>
    </row>
    <row r="98" spans="1:5" s="39" customFormat="1" ht="14.25" customHeight="1">
      <c r="A98" s="115" t="s">
        <v>143</v>
      </c>
      <c r="B98" s="72" t="s">
        <v>180</v>
      </c>
      <c r="C98" s="73" t="s">
        <v>104</v>
      </c>
      <c r="D98" s="176">
        <v>0</v>
      </c>
      <c r="E98" s="175"/>
    </row>
    <row r="99" spans="1:5" s="39" customFormat="1" ht="24.75" customHeight="1">
      <c r="A99" s="95" t="s">
        <v>181</v>
      </c>
      <c r="B99" s="72" t="s">
        <v>47</v>
      </c>
      <c r="C99" s="73" t="s">
        <v>74</v>
      </c>
      <c r="D99" s="176">
        <v>0</v>
      </c>
      <c r="E99" s="175"/>
    </row>
    <row r="100" spans="1:5" s="39" customFormat="1" ht="24.75" customHeight="1">
      <c r="A100" s="125" t="s">
        <v>227</v>
      </c>
      <c r="B100" s="77" t="s">
        <v>45</v>
      </c>
      <c r="C100" s="78" t="s">
        <v>29</v>
      </c>
      <c r="D100" s="176">
        <v>0</v>
      </c>
      <c r="E100" s="175"/>
    </row>
    <row r="101" spans="1:5" s="39" customFormat="1" ht="15.75" customHeight="1" thickBot="1">
      <c r="A101" s="127" t="s">
        <v>228</v>
      </c>
      <c r="B101" s="84" t="s">
        <v>75</v>
      </c>
      <c r="C101" s="85" t="s">
        <v>29</v>
      </c>
      <c r="D101" s="177">
        <v>0</v>
      </c>
      <c r="E101" s="178"/>
    </row>
    <row r="102" spans="1:5" s="39" customFormat="1" ht="18" customHeight="1">
      <c r="A102" s="238" t="s">
        <v>182</v>
      </c>
      <c r="B102" s="236"/>
      <c r="C102" s="236"/>
      <c r="D102" s="236"/>
      <c r="E102" s="197" t="s">
        <v>262</v>
      </c>
    </row>
    <row r="103" spans="1:5" s="39" customFormat="1" ht="33.75">
      <c r="A103" s="65" t="s">
        <v>34</v>
      </c>
      <c r="B103" s="66" t="s">
        <v>103</v>
      </c>
      <c r="C103" s="66" t="s">
        <v>30</v>
      </c>
      <c r="D103" s="65" t="s">
        <v>198</v>
      </c>
      <c r="E103" s="65" t="s">
        <v>199</v>
      </c>
    </row>
    <row r="104" spans="1:5" s="39" customFormat="1" ht="15.75" thickBot="1">
      <c r="A104" s="92">
        <v>1</v>
      </c>
      <c r="B104" s="68">
        <v>2</v>
      </c>
      <c r="C104" s="68" t="s">
        <v>71</v>
      </c>
      <c r="D104" s="69" t="s">
        <v>49</v>
      </c>
      <c r="E104" s="69">
        <v>5</v>
      </c>
    </row>
    <row r="105" spans="1:5" s="39" customFormat="1" ht="15">
      <c r="A105" s="134" t="s">
        <v>183</v>
      </c>
      <c r="B105" s="87" t="s">
        <v>76</v>
      </c>
      <c r="C105" s="189"/>
      <c r="D105" s="190">
        <f>-D16+D53</f>
        <v>-2727990.030000001</v>
      </c>
      <c r="E105" s="195">
        <v>303394.06</v>
      </c>
    </row>
    <row r="106" spans="1:6" s="39" customFormat="1" ht="27" customHeight="1">
      <c r="A106" s="123" t="s">
        <v>229</v>
      </c>
      <c r="B106" s="72" t="s">
        <v>12</v>
      </c>
      <c r="C106" s="94"/>
      <c r="D106" s="133">
        <v>27781.25</v>
      </c>
      <c r="E106" s="119">
        <v>0</v>
      </c>
      <c r="F106" s="225"/>
    </row>
    <row r="107" spans="1:5" s="39" customFormat="1" ht="12" customHeight="1">
      <c r="A107" s="145" t="s">
        <v>35</v>
      </c>
      <c r="B107" s="140"/>
      <c r="C107" s="193"/>
      <c r="D107" s="194"/>
      <c r="E107" s="139"/>
    </row>
    <row r="108" spans="1:5" s="39" customFormat="1" ht="24">
      <c r="A108" s="128" t="s">
        <v>230</v>
      </c>
      <c r="B108" s="77" t="s">
        <v>13</v>
      </c>
      <c r="C108" s="131"/>
      <c r="D108" s="132">
        <v>0</v>
      </c>
      <c r="E108" s="196">
        <v>0</v>
      </c>
    </row>
    <row r="109" spans="1:5" s="39" customFormat="1" ht="36">
      <c r="A109" s="129" t="s">
        <v>231</v>
      </c>
      <c r="B109" s="72" t="s">
        <v>17</v>
      </c>
      <c r="C109" s="94" t="s">
        <v>36</v>
      </c>
      <c r="D109" s="133">
        <v>0</v>
      </c>
      <c r="E109" s="119">
        <v>0</v>
      </c>
    </row>
    <row r="110" spans="1:5" s="39" customFormat="1" ht="24">
      <c r="A110" s="130" t="s">
        <v>232</v>
      </c>
      <c r="B110" s="72" t="s">
        <v>18</v>
      </c>
      <c r="C110" s="94" t="s">
        <v>16</v>
      </c>
      <c r="D110" s="133">
        <v>0</v>
      </c>
      <c r="E110" s="119">
        <v>0</v>
      </c>
    </row>
    <row r="111" spans="1:5" s="39" customFormat="1" ht="14.25" customHeight="1">
      <c r="A111" s="128" t="s">
        <v>233</v>
      </c>
      <c r="B111" s="72" t="s">
        <v>14</v>
      </c>
      <c r="C111" s="94"/>
      <c r="D111" s="133">
        <v>0</v>
      </c>
      <c r="E111" s="119">
        <v>0</v>
      </c>
    </row>
    <row r="112" spans="1:5" s="39" customFormat="1" ht="36">
      <c r="A112" s="129" t="s">
        <v>236</v>
      </c>
      <c r="B112" s="72" t="s">
        <v>234</v>
      </c>
      <c r="C112" s="94" t="s">
        <v>36</v>
      </c>
      <c r="D112" s="133">
        <v>0</v>
      </c>
      <c r="E112" s="119">
        <v>0</v>
      </c>
    </row>
    <row r="113" spans="1:5" s="39" customFormat="1" ht="15">
      <c r="A113" s="130" t="s">
        <v>237</v>
      </c>
      <c r="B113" s="72" t="s">
        <v>235</v>
      </c>
      <c r="C113" s="94" t="s">
        <v>16</v>
      </c>
      <c r="D113" s="133">
        <v>0</v>
      </c>
      <c r="E113" s="119">
        <v>0</v>
      </c>
    </row>
    <row r="114" spans="1:5" s="39" customFormat="1" ht="15">
      <c r="A114" s="128" t="s">
        <v>238</v>
      </c>
      <c r="B114" s="72" t="s">
        <v>15</v>
      </c>
      <c r="C114" s="94"/>
      <c r="D114" s="133">
        <v>27781.25</v>
      </c>
      <c r="E114" s="119">
        <v>0</v>
      </c>
    </row>
    <row r="115" spans="1:5" s="39" customFormat="1" ht="36">
      <c r="A115" s="129" t="s">
        <v>239</v>
      </c>
      <c r="B115" s="72" t="s">
        <v>19</v>
      </c>
      <c r="C115" s="94" t="s">
        <v>36</v>
      </c>
      <c r="D115" s="133">
        <v>-24500</v>
      </c>
      <c r="E115" s="119">
        <v>-43750</v>
      </c>
    </row>
    <row r="116" spans="1:5" s="39" customFormat="1" ht="24">
      <c r="A116" s="130" t="s">
        <v>240</v>
      </c>
      <c r="B116" s="72" t="s">
        <v>21</v>
      </c>
      <c r="C116" s="94" t="s">
        <v>16</v>
      </c>
      <c r="D116" s="133">
        <v>52281.25</v>
      </c>
      <c r="E116" s="119">
        <v>43750</v>
      </c>
    </row>
    <row r="117" spans="1:5" s="39" customFormat="1" ht="24">
      <c r="A117" s="128" t="s">
        <v>249</v>
      </c>
      <c r="B117" s="72" t="s">
        <v>241</v>
      </c>
      <c r="C117" s="94"/>
      <c r="D117" s="133">
        <v>0</v>
      </c>
      <c r="E117" s="119">
        <v>0</v>
      </c>
    </row>
    <row r="118" spans="1:5" s="39" customFormat="1" ht="24">
      <c r="A118" s="129" t="s">
        <v>250</v>
      </c>
      <c r="B118" s="72" t="s">
        <v>242</v>
      </c>
      <c r="C118" s="94" t="s">
        <v>36</v>
      </c>
      <c r="D118" s="133">
        <v>0</v>
      </c>
      <c r="E118" s="119">
        <v>0</v>
      </c>
    </row>
    <row r="119" spans="1:5" s="39" customFormat="1" ht="15">
      <c r="A119" s="130" t="s">
        <v>251</v>
      </c>
      <c r="B119" s="72" t="s">
        <v>243</v>
      </c>
      <c r="C119" s="94" t="s">
        <v>16</v>
      </c>
      <c r="D119" s="133">
        <v>0</v>
      </c>
      <c r="E119" s="119">
        <v>0</v>
      </c>
    </row>
    <row r="120" spans="1:5" s="39" customFormat="1" ht="24">
      <c r="A120" s="123" t="s">
        <v>252</v>
      </c>
      <c r="B120" s="72" t="s">
        <v>23</v>
      </c>
      <c r="C120" s="94"/>
      <c r="D120" s="133">
        <v>0</v>
      </c>
      <c r="E120" s="119">
        <v>0</v>
      </c>
    </row>
    <row r="121" spans="1:5" s="39" customFormat="1" ht="36">
      <c r="A121" s="129" t="s">
        <v>253</v>
      </c>
      <c r="B121" s="72" t="s">
        <v>24</v>
      </c>
      <c r="C121" s="94" t="s">
        <v>36</v>
      </c>
      <c r="D121" s="133">
        <v>0</v>
      </c>
      <c r="E121" s="119">
        <v>0</v>
      </c>
    </row>
    <row r="122" spans="1:5" s="39" customFormat="1" ht="24">
      <c r="A122" s="130" t="s">
        <v>254</v>
      </c>
      <c r="B122" s="72" t="s">
        <v>26</v>
      </c>
      <c r="C122" s="94" t="s">
        <v>16</v>
      </c>
      <c r="D122" s="133">
        <v>0</v>
      </c>
      <c r="E122" s="119">
        <v>0</v>
      </c>
    </row>
    <row r="123" spans="1:5" s="39" customFormat="1" ht="24">
      <c r="A123" s="130" t="s">
        <v>255</v>
      </c>
      <c r="B123" s="72" t="s">
        <v>244</v>
      </c>
      <c r="C123" s="94" t="s">
        <v>36</v>
      </c>
      <c r="D123" s="133">
        <v>0</v>
      </c>
      <c r="E123" s="119">
        <v>0</v>
      </c>
    </row>
    <row r="124" spans="1:5" s="39" customFormat="1" ht="24">
      <c r="A124" s="130" t="s">
        <v>256</v>
      </c>
      <c r="B124" s="72" t="s">
        <v>245</v>
      </c>
      <c r="C124" s="94" t="s">
        <v>16</v>
      </c>
      <c r="D124" s="133">
        <v>0</v>
      </c>
      <c r="E124" s="119">
        <v>0</v>
      </c>
    </row>
    <row r="125" spans="1:5" s="39" customFormat="1" ht="15">
      <c r="A125" s="123" t="s">
        <v>257</v>
      </c>
      <c r="B125" s="72" t="s">
        <v>175</v>
      </c>
      <c r="C125" s="94"/>
      <c r="D125" s="133">
        <v>-2700208.78</v>
      </c>
      <c r="E125" s="119">
        <v>303394.06</v>
      </c>
    </row>
    <row r="126" spans="1:5" s="39" customFormat="1" ht="24">
      <c r="A126" s="129" t="s">
        <v>258</v>
      </c>
      <c r="B126" s="72" t="s">
        <v>246</v>
      </c>
      <c r="C126" s="94" t="s">
        <v>36</v>
      </c>
      <c r="D126" s="133">
        <v>-84131356.79</v>
      </c>
      <c r="E126" s="119">
        <v>-82356357.22</v>
      </c>
    </row>
    <row r="127" spans="1:5" s="39" customFormat="1" ht="15">
      <c r="A127" s="130" t="s">
        <v>259</v>
      </c>
      <c r="B127" s="72" t="s">
        <v>247</v>
      </c>
      <c r="C127" s="94" t="s">
        <v>16</v>
      </c>
      <c r="D127" s="133">
        <v>81431148.01</v>
      </c>
      <c r="E127" s="119">
        <v>82659751.28</v>
      </c>
    </row>
    <row r="128" spans="1:5" s="39" customFormat="1" ht="15.75" thickBot="1">
      <c r="A128" s="192" t="s">
        <v>260</v>
      </c>
      <c r="B128" s="84" t="s">
        <v>248</v>
      </c>
      <c r="C128" s="121" t="s">
        <v>0</v>
      </c>
      <c r="D128" s="191">
        <v>0</v>
      </c>
      <c r="E128" s="122">
        <v>0</v>
      </c>
    </row>
    <row r="129" spans="1:7" s="1" customFormat="1" ht="13.5" customHeight="1">
      <c r="A129" s="15"/>
      <c r="B129" s="16"/>
      <c r="C129" s="2"/>
      <c r="D129" s="17"/>
      <c r="E129" s="17"/>
      <c r="F129" s="17"/>
      <c r="G129" s="17"/>
    </row>
  </sheetData>
  <sheetProtection/>
  <mergeCells count="4">
    <mergeCell ref="A2:B2"/>
    <mergeCell ref="A3:B3"/>
    <mergeCell ref="A50:D50"/>
    <mergeCell ref="A102:D102"/>
  </mergeCells>
  <printOptions/>
  <pageMargins left="0.5905511811023623" right="0.3937007874015748" top="0.3937007874015748" bottom="0.3937007874015748" header="0.1968503937007874" footer="0.1968503937007874"/>
  <pageSetup horizontalDpi="600" verticalDpi="600" orientation="portrait" paperSize="9" scale="98" r:id="rId1"/>
  <rowBreaks count="3" manualBreakCount="3">
    <brk id="49" max="255" man="1"/>
    <brk id="81" max="255" man="1"/>
    <brk id="10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A24" sqref="A24:D24"/>
    </sheetView>
  </sheetViews>
  <sheetFormatPr defaultColWidth="9.00390625" defaultRowHeight="12.75"/>
  <cols>
    <col min="1" max="1" width="46.375" style="0" customWidth="1"/>
    <col min="2" max="5" width="10.00390625" style="0" customWidth="1"/>
    <col min="6" max="7" width="16.125" style="0" customWidth="1"/>
    <col min="8" max="8" width="15.75390625" style="0" customWidth="1"/>
    <col min="9" max="9" width="14.25390625" style="0" customWidth="1"/>
  </cols>
  <sheetData>
    <row r="1" spans="1:7" s="39" customFormat="1" ht="19.5" customHeight="1">
      <c r="A1" s="241" t="s">
        <v>263</v>
      </c>
      <c r="B1" s="236"/>
      <c r="C1" s="236"/>
      <c r="D1" s="236"/>
      <c r="E1" s="200"/>
      <c r="F1" s="200"/>
      <c r="G1" s="197" t="s">
        <v>148</v>
      </c>
    </row>
    <row r="2" spans="1:7" s="39" customFormat="1" ht="15" customHeight="1">
      <c r="A2" s="239" t="s">
        <v>34</v>
      </c>
      <c r="B2" s="244" t="s">
        <v>103</v>
      </c>
      <c r="C2" s="244" t="s">
        <v>30</v>
      </c>
      <c r="D2" s="244" t="s">
        <v>264</v>
      </c>
      <c r="E2" s="245" t="s">
        <v>271</v>
      </c>
      <c r="F2" s="246"/>
      <c r="G2" s="239" t="s">
        <v>109</v>
      </c>
    </row>
    <row r="3" spans="1:7" s="39" customFormat="1" ht="15" customHeight="1">
      <c r="A3" s="240"/>
      <c r="B3" s="240"/>
      <c r="C3" s="240"/>
      <c r="D3" s="240"/>
      <c r="E3" s="210"/>
      <c r="F3" s="210"/>
      <c r="G3" s="240"/>
    </row>
    <row r="4" spans="1:7" s="39" customFormat="1" ht="12" customHeight="1" thickBot="1">
      <c r="A4" s="67">
        <v>1</v>
      </c>
      <c r="B4" s="68">
        <v>2</v>
      </c>
      <c r="C4" s="68" t="s">
        <v>71</v>
      </c>
      <c r="D4" s="68" t="s">
        <v>49</v>
      </c>
      <c r="E4" s="68" t="s">
        <v>50</v>
      </c>
      <c r="F4" s="68" t="s">
        <v>48</v>
      </c>
      <c r="G4" s="68" t="s">
        <v>272</v>
      </c>
    </row>
    <row r="5" spans="1:7" s="39" customFormat="1" ht="15">
      <c r="A5" s="205" t="s">
        <v>268</v>
      </c>
      <c r="B5" s="87" t="s">
        <v>269</v>
      </c>
      <c r="C5" s="207" t="s">
        <v>270</v>
      </c>
      <c r="D5" s="207" t="s">
        <v>270</v>
      </c>
      <c r="E5" s="207" t="s">
        <v>270</v>
      </c>
      <c r="F5" s="207" t="s">
        <v>270</v>
      </c>
      <c r="G5" s="208">
        <v>68056217.19</v>
      </c>
    </row>
    <row r="6" spans="1:9" s="1" customFormat="1" ht="13.5" customHeight="1">
      <c r="A6" s="214" t="s">
        <v>35</v>
      </c>
      <c r="B6" s="215"/>
      <c r="C6" s="204"/>
      <c r="D6" s="204"/>
      <c r="E6" s="204"/>
      <c r="F6" s="204"/>
      <c r="G6" s="213"/>
      <c r="H6" s="17"/>
      <c r="I6" s="17"/>
    </row>
    <row r="7" spans="1:9" s="1" customFormat="1" ht="13.5" customHeight="1">
      <c r="A7" s="206" t="s">
        <v>282</v>
      </c>
      <c r="B7" s="216"/>
      <c r="C7" s="204" t="s">
        <v>1</v>
      </c>
      <c r="D7" s="204" t="s">
        <v>280</v>
      </c>
      <c r="E7" s="204"/>
      <c r="F7" s="204"/>
      <c r="G7" s="211">
        <v>44274933.56</v>
      </c>
      <c r="H7" s="17"/>
      <c r="I7" s="17"/>
    </row>
    <row r="8" spans="1:9" s="1" customFormat="1" ht="13.5" customHeight="1">
      <c r="A8" s="206" t="s">
        <v>281</v>
      </c>
      <c r="B8" s="216"/>
      <c r="C8" s="204" t="s">
        <v>2</v>
      </c>
      <c r="D8" s="204" t="s">
        <v>283</v>
      </c>
      <c r="E8" s="204"/>
      <c r="F8" s="204"/>
      <c r="G8" s="211">
        <v>4088</v>
      </c>
      <c r="H8" s="17"/>
      <c r="I8" s="17"/>
    </row>
    <row r="9" spans="1:9" s="1" customFormat="1" ht="13.5" customHeight="1">
      <c r="A9" s="206" t="s">
        <v>284</v>
      </c>
      <c r="B9" s="221"/>
      <c r="C9" s="222" t="s">
        <v>98</v>
      </c>
      <c r="D9" s="222" t="s">
        <v>285</v>
      </c>
      <c r="E9" s="222"/>
      <c r="F9" s="222"/>
      <c r="G9" s="223">
        <v>12648087.74</v>
      </c>
      <c r="H9" s="17"/>
      <c r="I9" s="17"/>
    </row>
    <row r="10" spans="1:9" s="1" customFormat="1" ht="13.5" customHeight="1">
      <c r="A10" s="206" t="s">
        <v>286</v>
      </c>
      <c r="B10" s="221"/>
      <c r="C10" s="222" t="s">
        <v>3</v>
      </c>
      <c r="D10" s="222" t="s">
        <v>69</v>
      </c>
      <c r="E10" s="222"/>
      <c r="F10" s="222"/>
      <c r="G10" s="223">
        <v>62000</v>
      </c>
      <c r="H10" s="17"/>
      <c r="I10" s="17"/>
    </row>
    <row r="11" spans="1:9" s="1" customFormat="1" ht="13.5" customHeight="1">
      <c r="A11" s="206" t="s">
        <v>287</v>
      </c>
      <c r="B11" s="221"/>
      <c r="C11" s="222" t="s">
        <v>4</v>
      </c>
      <c r="D11" s="222" t="s">
        <v>69</v>
      </c>
      <c r="E11" s="222"/>
      <c r="F11" s="222"/>
      <c r="G11" s="223">
        <v>44450</v>
      </c>
      <c r="H11" s="17"/>
      <c r="I11" s="17"/>
    </row>
    <row r="12" spans="1:9" s="1" customFormat="1" ht="13.5" customHeight="1">
      <c r="A12" s="206" t="s">
        <v>288</v>
      </c>
      <c r="B12" s="221"/>
      <c r="C12" s="222" t="s">
        <v>5</v>
      </c>
      <c r="D12" s="222" t="s">
        <v>69</v>
      </c>
      <c r="E12" s="222"/>
      <c r="F12" s="222"/>
      <c r="G12" s="223">
        <v>1675699.17</v>
      </c>
      <c r="H12" s="17"/>
      <c r="I12" s="17"/>
    </row>
    <row r="13" spans="1:9" s="1" customFormat="1" ht="13.5" customHeight="1">
      <c r="A13" s="206" t="s">
        <v>289</v>
      </c>
      <c r="B13" s="221"/>
      <c r="C13" s="222" t="s">
        <v>6</v>
      </c>
      <c r="D13" s="222" t="s">
        <v>69</v>
      </c>
      <c r="E13" s="222"/>
      <c r="F13" s="222"/>
      <c r="G13" s="223">
        <v>13200</v>
      </c>
      <c r="H13" s="17"/>
      <c r="I13" s="17"/>
    </row>
    <row r="14" spans="1:9" s="1" customFormat="1" ht="13.5" customHeight="1">
      <c r="A14" s="206" t="s">
        <v>290</v>
      </c>
      <c r="B14" s="221"/>
      <c r="C14" s="222" t="s">
        <v>7</v>
      </c>
      <c r="D14" s="222" t="s">
        <v>69</v>
      </c>
      <c r="E14" s="222"/>
      <c r="F14" s="222"/>
      <c r="G14" s="223">
        <v>2934110.35</v>
      </c>
      <c r="H14" s="17"/>
      <c r="I14" s="17"/>
    </row>
    <row r="15" spans="1:9" s="1" customFormat="1" ht="13.5" customHeight="1">
      <c r="A15" s="206" t="s">
        <v>291</v>
      </c>
      <c r="B15" s="221"/>
      <c r="C15" s="222" t="s">
        <v>8</v>
      </c>
      <c r="D15" s="222" t="s">
        <v>69</v>
      </c>
      <c r="E15" s="222"/>
      <c r="F15" s="222"/>
      <c r="G15" s="223">
        <v>3056713.38</v>
      </c>
      <c r="H15" s="17"/>
      <c r="I15" s="17"/>
    </row>
    <row r="16" spans="1:9" s="1" customFormat="1" ht="13.5" customHeight="1">
      <c r="A16" s="206" t="s">
        <v>292</v>
      </c>
      <c r="B16" s="221"/>
      <c r="C16" s="222" t="s">
        <v>57</v>
      </c>
      <c r="D16" s="222" t="s">
        <v>69</v>
      </c>
      <c r="E16" s="222"/>
      <c r="F16" s="222"/>
      <c r="G16" s="223">
        <v>19328</v>
      </c>
      <c r="H16" s="17"/>
      <c r="I16" s="17"/>
    </row>
    <row r="17" spans="1:9" s="1" customFormat="1" ht="13.5" customHeight="1">
      <c r="A17" s="206" t="s">
        <v>293</v>
      </c>
      <c r="B17" s="221"/>
      <c r="C17" s="222" t="s">
        <v>57</v>
      </c>
      <c r="D17" s="222" t="s">
        <v>41</v>
      </c>
      <c r="E17" s="222"/>
      <c r="F17" s="222"/>
      <c r="G17" s="223">
        <v>76650</v>
      </c>
      <c r="H17" s="17"/>
      <c r="I17" s="17"/>
    </row>
    <row r="18" spans="1:9" s="1" customFormat="1" ht="13.5" customHeight="1">
      <c r="A18" s="206" t="s">
        <v>292</v>
      </c>
      <c r="B18" s="221"/>
      <c r="C18" s="222" t="s">
        <v>57</v>
      </c>
      <c r="D18" s="222" t="s">
        <v>47</v>
      </c>
      <c r="E18" s="222"/>
      <c r="F18" s="222"/>
      <c r="G18" s="223">
        <v>65100</v>
      </c>
      <c r="H18" s="17"/>
      <c r="I18" s="17"/>
    </row>
    <row r="19" spans="1:9" s="1" customFormat="1" ht="13.5" customHeight="1">
      <c r="A19" s="206" t="s">
        <v>292</v>
      </c>
      <c r="B19" s="221"/>
      <c r="C19" s="222" t="s">
        <v>57</v>
      </c>
      <c r="D19" s="222" t="s">
        <v>294</v>
      </c>
      <c r="E19" s="222"/>
      <c r="F19" s="222"/>
      <c r="G19" s="223">
        <v>334033</v>
      </c>
      <c r="H19" s="17"/>
      <c r="I19" s="17"/>
    </row>
    <row r="20" spans="1:9" s="1" customFormat="1" ht="13.5" customHeight="1" thickBot="1">
      <c r="A20" s="206" t="s">
        <v>292</v>
      </c>
      <c r="B20" s="217"/>
      <c r="C20" s="209" t="s">
        <v>57</v>
      </c>
      <c r="D20" s="209" t="s">
        <v>295</v>
      </c>
      <c r="E20" s="209"/>
      <c r="F20" s="209"/>
      <c r="G20" s="212">
        <v>35500</v>
      </c>
      <c r="H20" s="17"/>
      <c r="I20" s="17"/>
    </row>
    <row r="21" spans="1:9" s="1" customFormat="1" ht="13.5" customHeight="1" thickBot="1">
      <c r="A21" s="206" t="s">
        <v>296</v>
      </c>
      <c r="B21" s="217"/>
      <c r="C21" s="209" t="s">
        <v>56</v>
      </c>
      <c r="D21" s="209" t="s">
        <v>69</v>
      </c>
      <c r="E21" s="209"/>
      <c r="F21" s="209"/>
      <c r="G21" s="212">
        <v>2359611.08</v>
      </c>
      <c r="H21" s="17"/>
      <c r="I21" s="17"/>
    </row>
    <row r="22" spans="1:9" s="1" customFormat="1" ht="13.5" customHeight="1" thickBot="1">
      <c r="A22" s="206" t="s">
        <v>297</v>
      </c>
      <c r="B22" s="217"/>
      <c r="C22" s="209" t="s">
        <v>41</v>
      </c>
      <c r="D22" s="209" t="s">
        <v>69</v>
      </c>
      <c r="E22" s="209"/>
      <c r="F22" s="209"/>
      <c r="G22" s="212">
        <v>452712.91</v>
      </c>
      <c r="H22" s="17"/>
      <c r="I22" s="17"/>
    </row>
    <row r="23" spans="1:9" s="1" customFormat="1" ht="13.5" customHeight="1">
      <c r="A23" s="203"/>
      <c r="B23" s="16"/>
      <c r="C23" s="2"/>
      <c r="D23" s="17"/>
      <c r="E23" s="17"/>
      <c r="F23" s="17"/>
      <c r="G23" s="17"/>
      <c r="H23" s="17"/>
      <c r="I23" s="17"/>
    </row>
    <row r="24" spans="1:6" s="39" customFormat="1" ht="18" customHeight="1">
      <c r="A24" s="242" t="s">
        <v>266</v>
      </c>
      <c r="B24" s="243"/>
      <c r="C24" s="243"/>
      <c r="D24" s="243"/>
      <c r="E24" s="96"/>
      <c r="F24" s="96"/>
    </row>
    <row r="25" spans="1:6" s="39" customFormat="1" ht="10.5" customHeight="1">
      <c r="A25" s="201" t="s">
        <v>265</v>
      </c>
      <c r="B25" s="202"/>
      <c r="C25" s="96"/>
      <c r="D25" s="96"/>
      <c r="E25" s="96"/>
      <c r="F25" s="96"/>
    </row>
    <row r="26" spans="1:6" s="39" customFormat="1" ht="20.25" customHeight="1">
      <c r="A26" s="97"/>
      <c r="B26" s="96"/>
      <c r="C26" s="96"/>
      <c r="D26" s="96"/>
      <c r="E26" s="96"/>
      <c r="F26" s="96"/>
    </row>
    <row r="27" spans="1:6" s="39" customFormat="1" ht="15" customHeight="1">
      <c r="A27" s="242" t="s">
        <v>267</v>
      </c>
      <c r="B27" s="243"/>
      <c r="C27" s="243"/>
      <c r="D27" s="243"/>
      <c r="E27" s="96"/>
      <c r="F27" s="96"/>
    </row>
    <row r="28" spans="1:6" s="39" customFormat="1" ht="12" customHeight="1">
      <c r="A28" s="201" t="s">
        <v>265</v>
      </c>
      <c r="B28" s="96"/>
      <c r="C28" s="96"/>
      <c r="D28" s="96"/>
      <c r="E28" s="96"/>
      <c r="F28" s="96"/>
    </row>
    <row r="29" spans="1:6" s="39" customFormat="1" ht="31.5" customHeight="1">
      <c r="A29" s="97" t="s">
        <v>33</v>
      </c>
      <c r="B29" s="96"/>
      <c r="C29" s="96"/>
      <c r="D29" s="96"/>
      <c r="E29" s="96"/>
      <c r="F29" s="96"/>
    </row>
  </sheetData>
  <sheetProtection/>
  <mergeCells count="9">
    <mergeCell ref="G2:G3"/>
    <mergeCell ref="A1:D1"/>
    <mergeCell ref="A24:D24"/>
    <mergeCell ref="A27:D27"/>
    <mergeCell ref="A2:A3"/>
    <mergeCell ref="B2:B3"/>
    <mergeCell ref="C2:C3"/>
    <mergeCell ref="D2:D3"/>
    <mergeCell ref="E2:F2"/>
  </mergeCells>
  <printOptions/>
  <pageMargins left="0.5905511811023623" right="0.3937007874015748" top="0.3937007874015748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Вяльсова С.</dc:creator>
  <cp:keywords/>
  <dc:description/>
  <cp:lastModifiedBy>Анна Смирнова</cp:lastModifiedBy>
  <cp:lastPrinted>2017-01-17T07:16:12Z</cp:lastPrinted>
  <dcterms:created xsi:type="dcterms:W3CDTF">2001-05-10T08:55:09Z</dcterms:created>
  <dcterms:modified xsi:type="dcterms:W3CDTF">2017-04-06T07:23:03Z</dcterms:modified>
  <cp:category/>
  <cp:version/>
  <cp:contentType/>
  <cp:contentStatus/>
</cp:coreProperties>
</file>